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55" windowWidth="18195" windowHeight="11640" activeTab="7"/>
  </bookViews>
  <sheets>
    <sheet name="Sheet1" sheetId="1" r:id="rId1"/>
    <sheet name="khachsan" sheetId="2" r:id="rId2"/>
    <sheet name="luhanh" sheetId="3" r:id="rId3"/>
    <sheet name="TRUYENTHONG" sheetId="4" r:id="rId4"/>
    <sheet name="DOHOA" sheetId="5" r:id="rId5"/>
    <sheet name="Sheet2" sheetId="6" r:id="rId6"/>
    <sheet name="Sheet3" sheetId="7" r:id="rId7"/>
    <sheet name="khachsandieuchinh" sheetId="8" r:id="rId8"/>
  </sheets>
  <calcPr calcId="144525"/>
</workbook>
</file>

<file path=xl/calcChain.xml><?xml version="1.0" encoding="utf-8"?>
<calcChain xmlns="http://schemas.openxmlformats.org/spreadsheetml/2006/main">
  <c r="L33" i="8" l="1"/>
  <c r="L34" i="8"/>
  <c r="L15" i="8"/>
  <c r="D36" i="8"/>
  <c r="D35" i="8"/>
  <c r="L32" i="8"/>
  <c r="L31" i="8" s="1"/>
  <c r="D32" i="8"/>
  <c r="D31" i="8" s="1"/>
  <c r="O31" i="8"/>
  <c r="N31" i="8"/>
  <c r="M31" i="8"/>
  <c r="K31" i="8"/>
  <c r="G31" i="8"/>
  <c r="F31" i="8"/>
  <c r="E31" i="8"/>
  <c r="C31" i="8"/>
  <c r="L30" i="8"/>
  <c r="D30" i="8"/>
  <c r="D29" i="8"/>
  <c r="D28" i="8"/>
  <c r="L27" i="8"/>
  <c r="D27" i="8"/>
  <c r="D26" i="8"/>
  <c r="L25" i="8"/>
  <c r="D25" i="8"/>
  <c r="D24" i="8"/>
  <c r="L23" i="8"/>
  <c r="D23" i="8"/>
  <c r="L22" i="8"/>
  <c r="D22" i="8"/>
  <c r="L21" i="8"/>
  <c r="D21" i="8"/>
  <c r="L20" i="8"/>
  <c r="D20" i="8"/>
  <c r="D19" i="8" s="1"/>
  <c r="O19" i="8"/>
  <c r="N19" i="8"/>
  <c r="N11" i="8" s="1"/>
  <c r="N37" i="8" s="1"/>
  <c r="M19" i="8"/>
  <c r="K19" i="8"/>
  <c r="G19" i="8"/>
  <c r="F19" i="8"/>
  <c r="E19" i="8"/>
  <c r="C19" i="8"/>
  <c r="L18" i="8"/>
  <c r="D18" i="8"/>
  <c r="D17" i="8"/>
  <c r="D16" i="8"/>
  <c r="D15" i="8"/>
  <c r="L14" i="8"/>
  <c r="D14" i="8"/>
  <c r="L13" i="8"/>
  <c r="D13" i="8"/>
  <c r="O12" i="8"/>
  <c r="O11" i="8" s="1"/>
  <c r="O37" i="8" s="1"/>
  <c r="N12" i="8"/>
  <c r="M12" i="8"/>
  <c r="K12" i="8"/>
  <c r="K11" i="8" s="1"/>
  <c r="K37" i="8" s="1"/>
  <c r="G12" i="8"/>
  <c r="F12" i="8"/>
  <c r="E12" i="8"/>
  <c r="E11" i="8" s="1"/>
  <c r="E37" i="8" s="1"/>
  <c r="D12" i="8"/>
  <c r="C12" i="8"/>
  <c r="G11" i="8"/>
  <c r="G37" i="8" s="1"/>
  <c r="F11" i="8"/>
  <c r="F37" i="8" s="1"/>
  <c r="C11" i="8"/>
  <c r="C37" i="8" s="1"/>
  <c r="G1" i="8"/>
  <c r="F1" i="8"/>
  <c r="E1" i="8"/>
  <c r="D1" i="8"/>
  <c r="L19" i="8" l="1"/>
  <c r="M11" i="8"/>
  <c r="M37" i="8" s="1"/>
  <c r="L12" i="8"/>
  <c r="P39" i="8"/>
  <c r="D11" i="8"/>
  <c r="D37" i="8" s="1"/>
  <c r="F39" i="8" s="1"/>
  <c r="X46" i="7"/>
  <c r="V44" i="7"/>
  <c r="Y11" i="7"/>
  <c r="Y44" i="7" s="1"/>
  <c r="V11" i="7"/>
  <c r="W11" i="7"/>
  <c r="X11" i="7"/>
  <c r="X44" i="7" s="1"/>
  <c r="W47" i="7" s="1"/>
  <c r="W44" i="7"/>
  <c r="W37" i="7"/>
  <c r="X37" i="7"/>
  <c r="Y37" i="7"/>
  <c r="V37" i="7"/>
  <c r="U37" i="7"/>
  <c r="U11" i="7" s="1"/>
  <c r="U44" i="7" s="1"/>
  <c r="U22" i="7"/>
  <c r="V22" i="7"/>
  <c r="W22" i="7"/>
  <c r="X22" i="7"/>
  <c r="Y22" i="7"/>
  <c r="W12" i="7"/>
  <c r="X12" i="7"/>
  <c r="Y12" i="7"/>
  <c r="V12" i="7"/>
  <c r="U12" i="7"/>
  <c r="I44" i="7"/>
  <c r="I11" i="7"/>
  <c r="H11" i="7"/>
  <c r="J22" i="7"/>
  <c r="K22" i="7"/>
  <c r="K44" i="7" s="1"/>
  <c r="J47" i="7" s="1"/>
  <c r="L22" i="7"/>
  <c r="L44" i="7" s="1"/>
  <c r="I22" i="7"/>
  <c r="H44" i="7"/>
  <c r="H37" i="7"/>
  <c r="J37" i="7"/>
  <c r="J44" i="7" s="1"/>
  <c r="K46" i="7" s="1"/>
  <c r="K37" i="7"/>
  <c r="L37" i="7"/>
  <c r="I37" i="7"/>
  <c r="H22" i="7"/>
  <c r="H12" i="7"/>
  <c r="J12" i="7"/>
  <c r="J11" i="7" s="1"/>
  <c r="K12" i="7"/>
  <c r="K11" i="7" s="1"/>
  <c r="L12" i="7"/>
  <c r="L11" i="7" s="1"/>
  <c r="I12" i="7"/>
  <c r="L11" i="8" l="1"/>
  <c r="L37" i="8" s="1"/>
  <c r="M40" i="8" s="1"/>
  <c r="D48" i="6"/>
  <c r="C55" i="6"/>
  <c r="C54" i="6"/>
  <c r="C50" i="6"/>
  <c r="C51" i="6"/>
  <c r="C52" i="6"/>
  <c r="C49" i="6"/>
  <c r="C45" i="6"/>
  <c r="C46" i="6"/>
  <c r="C47" i="6"/>
  <c r="C44" i="6"/>
  <c r="C41" i="6"/>
  <c r="C42" i="6"/>
  <c r="C40" i="6"/>
  <c r="C36" i="6"/>
  <c r="C37" i="6"/>
  <c r="C38" i="6"/>
  <c r="C35" i="6"/>
  <c r="C32" i="6"/>
  <c r="C33" i="6"/>
  <c r="C31" i="6"/>
  <c r="C26" i="6"/>
  <c r="C27" i="6"/>
  <c r="C28" i="6"/>
  <c r="C29" i="6"/>
  <c r="C25" i="6"/>
  <c r="C20" i="6"/>
  <c r="C21" i="6"/>
  <c r="C22" i="6"/>
  <c r="C23" i="6"/>
  <c r="C19" i="6"/>
  <c r="E56" i="6"/>
  <c r="F56" i="6"/>
  <c r="F18" i="6"/>
  <c r="F24" i="6"/>
  <c r="F39" i="6"/>
  <c r="D53" i="6"/>
  <c r="E53" i="6"/>
  <c r="F53" i="6"/>
  <c r="E48" i="6"/>
  <c r="F48" i="6"/>
  <c r="D43" i="6"/>
  <c r="E43" i="6"/>
  <c r="F43" i="6"/>
  <c r="D39" i="6"/>
  <c r="E39" i="6"/>
  <c r="D34" i="6"/>
  <c r="E34" i="6"/>
  <c r="F34" i="6"/>
  <c r="D30" i="6"/>
  <c r="E30" i="6"/>
  <c r="D24" i="6"/>
  <c r="E24" i="6"/>
  <c r="D18" i="6"/>
  <c r="E18" i="6"/>
  <c r="D12" i="6"/>
  <c r="E12" i="6"/>
  <c r="F12" i="6"/>
  <c r="C4" i="6"/>
  <c r="C5" i="6"/>
  <c r="C6" i="6"/>
  <c r="C7" i="6"/>
  <c r="C12" i="6" s="1"/>
  <c r="C8" i="6"/>
  <c r="C9" i="6"/>
  <c r="C10" i="6"/>
  <c r="C11" i="6"/>
  <c r="C3" i="6"/>
  <c r="H4" i="6"/>
  <c r="I4" i="6"/>
  <c r="J4" i="6"/>
  <c r="H5" i="6"/>
  <c r="I5" i="6"/>
  <c r="J5" i="6"/>
  <c r="H6" i="6"/>
  <c r="I6" i="6"/>
  <c r="J6" i="6"/>
  <c r="H7" i="6"/>
  <c r="I7" i="6"/>
  <c r="J7" i="6"/>
  <c r="H8" i="6"/>
  <c r="I8" i="6"/>
  <c r="J8" i="6"/>
  <c r="H9" i="6"/>
  <c r="I9" i="6"/>
  <c r="J9" i="6"/>
  <c r="H10" i="6"/>
  <c r="I10" i="6"/>
  <c r="J10" i="6"/>
  <c r="H11" i="6"/>
  <c r="I11" i="6"/>
  <c r="J11" i="6"/>
  <c r="I3" i="6"/>
  <c r="J3" i="6"/>
  <c r="I12" i="6"/>
  <c r="J12" i="6"/>
  <c r="K12" i="6"/>
  <c r="H12" i="6"/>
  <c r="H3" i="6"/>
  <c r="J64" i="4"/>
  <c r="K64" i="4"/>
  <c r="L64" i="4"/>
  <c r="J59" i="4"/>
  <c r="K59" i="4"/>
  <c r="L59" i="4"/>
  <c r="I64" i="4"/>
  <c r="I59" i="4"/>
  <c r="I58" i="4"/>
  <c r="I78" i="4" s="1"/>
  <c r="J73" i="4"/>
  <c r="K73" i="4"/>
  <c r="L73" i="4"/>
  <c r="I73" i="4"/>
  <c r="J58" i="4"/>
  <c r="J78" i="4" s="1"/>
  <c r="C53" i="6" l="1"/>
  <c r="C30" i="6"/>
  <c r="C39" i="6"/>
  <c r="C48" i="6"/>
  <c r="C43" i="6"/>
  <c r="C34" i="6"/>
  <c r="C24" i="6"/>
  <c r="C18" i="6"/>
  <c r="D56" i="6"/>
  <c r="L58" i="4"/>
  <c r="L78" i="4" s="1"/>
  <c r="M80" i="4" s="1"/>
  <c r="K58" i="4"/>
  <c r="K78" i="4" s="1"/>
  <c r="M81" i="4"/>
  <c r="H58" i="4"/>
  <c r="H78" i="4" s="1"/>
  <c r="J57" i="5"/>
  <c r="K57" i="5"/>
  <c r="L57" i="5"/>
  <c r="M57" i="5"/>
  <c r="I57" i="5"/>
  <c r="O87" i="5"/>
  <c r="L88" i="5"/>
  <c r="J85" i="5"/>
  <c r="K85" i="5"/>
  <c r="L85" i="5"/>
  <c r="M85" i="5"/>
  <c r="I85" i="5"/>
  <c r="J79" i="5"/>
  <c r="K79" i="5"/>
  <c r="L79" i="5"/>
  <c r="M79" i="5"/>
  <c r="I79" i="5"/>
  <c r="M65" i="5"/>
  <c r="M58" i="5"/>
  <c r="J58" i="5"/>
  <c r="K58" i="5"/>
  <c r="L58" i="5"/>
  <c r="I58" i="5"/>
  <c r="J65" i="5"/>
  <c r="K65" i="5"/>
  <c r="L65" i="5"/>
  <c r="I65" i="5"/>
  <c r="C56" i="6" l="1"/>
  <c r="H41" i="5"/>
  <c r="J41" i="5"/>
  <c r="K41" i="5"/>
  <c r="L41" i="5"/>
  <c r="I41" i="5"/>
  <c r="J11" i="5"/>
  <c r="K11" i="5"/>
  <c r="L11" i="5"/>
  <c r="I11" i="5"/>
  <c r="J40" i="4"/>
  <c r="K40" i="4"/>
  <c r="L40" i="4"/>
  <c r="I40" i="4"/>
  <c r="K42" i="4" l="1"/>
  <c r="N41" i="5"/>
  <c r="K43" i="5"/>
  <c r="P39" i="2"/>
  <c r="F12" i="3" l="1"/>
  <c r="G12" i="3"/>
  <c r="E12" i="3"/>
  <c r="L28" i="3" l="1"/>
  <c r="L30" i="3"/>
  <c r="L32" i="3"/>
  <c r="L34" i="3"/>
  <c r="L24" i="3"/>
  <c r="C12" i="3"/>
  <c r="D20" i="3"/>
  <c r="L15" i="3"/>
  <c r="D24" i="2"/>
  <c r="G1" i="3"/>
  <c r="F1" i="3"/>
  <c r="E1" i="3"/>
  <c r="D1" i="3"/>
  <c r="E1" i="2"/>
  <c r="F1" i="2"/>
  <c r="G1" i="2"/>
  <c r="D1" i="2"/>
  <c r="M21" i="3" l="1"/>
  <c r="N21" i="3"/>
  <c r="O21" i="3"/>
  <c r="L23" i="3"/>
  <c r="K21" i="3"/>
  <c r="L37" i="3"/>
  <c r="L22" i="3"/>
  <c r="L18" i="3"/>
  <c r="L17" i="3"/>
  <c r="E21" i="3"/>
  <c r="F21" i="3"/>
  <c r="G21" i="3"/>
  <c r="C21" i="3"/>
  <c r="D29" i="3"/>
  <c r="D30" i="3"/>
  <c r="D31" i="3"/>
  <c r="D32" i="3"/>
  <c r="D33" i="3"/>
  <c r="D34" i="3"/>
  <c r="D23" i="3"/>
  <c r="D24" i="3"/>
  <c r="D25" i="3"/>
  <c r="D26" i="3"/>
  <c r="D27" i="3"/>
  <c r="D28" i="3"/>
  <c r="D35" i="3"/>
  <c r="E35" i="3"/>
  <c r="F35" i="3"/>
  <c r="G35" i="3"/>
  <c r="C35" i="3"/>
  <c r="D14" i="3"/>
  <c r="D12" i="3" s="1"/>
  <c r="D15" i="3"/>
  <c r="D16" i="3"/>
  <c r="D17" i="3"/>
  <c r="D18" i="3"/>
  <c r="D19" i="3"/>
  <c r="D13" i="3"/>
  <c r="L36" i="3"/>
  <c r="O35" i="3"/>
  <c r="N35" i="3"/>
  <c r="M35" i="3"/>
  <c r="L35" i="3"/>
  <c r="K35" i="3"/>
  <c r="L14" i="3"/>
  <c r="L13" i="3"/>
  <c r="O12" i="3"/>
  <c r="N12" i="3"/>
  <c r="M12" i="3"/>
  <c r="K12" i="3"/>
  <c r="D36" i="2"/>
  <c r="L21" i="3" l="1"/>
  <c r="K11" i="3"/>
  <c r="K41" i="3" s="1"/>
  <c r="E11" i="3"/>
  <c r="E41" i="3" s="1"/>
  <c r="D21" i="3"/>
  <c r="C11" i="3"/>
  <c r="C41" i="3" s="1"/>
  <c r="N11" i="3"/>
  <c r="N41" i="3" s="1"/>
  <c r="L12" i="3"/>
  <c r="M11" i="3"/>
  <c r="M41" i="3" s="1"/>
  <c r="O11" i="3"/>
  <c r="O41" i="3" s="1"/>
  <c r="G11" i="3"/>
  <c r="G41" i="3" s="1"/>
  <c r="F11" i="3"/>
  <c r="F41" i="3" s="1"/>
  <c r="L27" i="2"/>
  <c r="L14" i="2"/>
  <c r="L18" i="2"/>
  <c r="E31" i="2"/>
  <c r="F31" i="2"/>
  <c r="G31" i="2"/>
  <c r="C31" i="2"/>
  <c r="D30" i="2"/>
  <c r="L21" i="2"/>
  <c r="L22" i="2"/>
  <c r="L23" i="2"/>
  <c r="L25" i="2"/>
  <c r="L30" i="2"/>
  <c r="L20" i="2"/>
  <c r="M19" i="2"/>
  <c r="N19" i="2"/>
  <c r="O19" i="2"/>
  <c r="K19" i="2"/>
  <c r="L13" i="2"/>
  <c r="M12" i="2"/>
  <c r="N12" i="2"/>
  <c r="O12" i="2"/>
  <c r="K12" i="2"/>
  <c r="D26" i="2"/>
  <c r="D25" i="2"/>
  <c r="D32" i="2"/>
  <c r="E19" i="2"/>
  <c r="F19" i="2"/>
  <c r="G19" i="2"/>
  <c r="D17" i="2"/>
  <c r="D27" i="2"/>
  <c r="D28" i="2"/>
  <c r="D29" i="2"/>
  <c r="D35" i="2"/>
  <c r="C19" i="2"/>
  <c r="D21" i="2"/>
  <c r="D22" i="2"/>
  <c r="D23" i="2"/>
  <c r="D18" i="2"/>
  <c r="D20" i="2"/>
  <c r="E12" i="2"/>
  <c r="F12" i="2"/>
  <c r="G12" i="2"/>
  <c r="C12" i="2"/>
  <c r="D14" i="2"/>
  <c r="D15" i="2"/>
  <c r="D16" i="2"/>
  <c r="D13" i="2"/>
  <c r="L32" i="2"/>
  <c r="O31" i="2"/>
  <c r="N31" i="2"/>
  <c r="M31" i="2"/>
  <c r="L31" i="2"/>
  <c r="K31" i="2"/>
  <c r="N11" i="2" l="1"/>
  <c r="N37" i="2" s="1"/>
  <c r="K11" i="2"/>
  <c r="K37" i="2" s="1"/>
  <c r="M11" i="2"/>
  <c r="M37" i="2" s="1"/>
  <c r="G11" i="2"/>
  <c r="G37" i="2" s="1"/>
  <c r="O11" i="2"/>
  <c r="O37" i="2" s="1"/>
  <c r="D11" i="3"/>
  <c r="L11" i="3"/>
  <c r="L41" i="3" s="1"/>
  <c r="M44" i="3" s="1"/>
  <c r="F11" i="2"/>
  <c r="F37" i="2" s="1"/>
  <c r="D31" i="2"/>
  <c r="E11" i="2"/>
  <c r="E37" i="2" s="1"/>
  <c r="C11" i="2"/>
  <c r="C37" i="2" s="1"/>
  <c r="D12" i="2"/>
  <c r="L19" i="2"/>
  <c r="L12" i="2"/>
  <c r="L11" i="2" s="1"/>
  <c r="L37" i="2" s="1"/>
  <c r="D19" i="2"/>
  <c r="D24" i="1"/>
  <c r="E24" i="1"/>
  <c r="F24" i="1"/>
  <c r="G24" i="1"/>
  <c r="C24" i="1"/>
  <c r="D25" i="1"/>
  <c r="D16" i="1"/>
  <c r="E16" i="1"/>
  <c r="F16" i="1"/>
  <c r="G16" i="1"/>
  <c r="C16" i="1"/>
  <c r="D11" i="1"/>
  <c r="E11" i="1"/>
  <c r="F11" i="1"/>
  <c r="G11" i="1"/>
  <c r="C11" i="1"/>
  <c r="M40" i="2" l="1"/>
  <c r="D11" i="2"/>
  <c r="D37" i="2" s="1"/>
  <c r="F39" i="2" s="1"/>
  <c r="D10" i="1"/>
  <c r="D29" i="1" s="1"/>
  <c r="C10" i="1"/>
  <c r="C29" i="1" s="1"/>
  <c r="E10" i="1"/>
  <c r="E29" i="1" s="1"/>
  <c r="F10" i="1"/>
  <c r="F29" i="1" s="1"/>
  <c r="G10" i="1"/>
  <c r="G29" i="1" s="1"/>
  <c r="I29" i="1" l="1"/>
  <c r="D41" i="3"/>
  <c r="F43" i="3" s="1"/>
</calcChain>
</file>

<file path=xl/sharedStrings.xml><?xml version="1.0" encoding="utf-8"?>
<sst xmlns="http://schemas.openxmlformats.org/spreadsheetml/2006/main" count="789" uniqueCount="293">
  <si>
    <t>I</t>
  </si>
  <si>
    <t>Các môn học chung/ đại cương</t>
  </si>
  <si>
    <t>Giáo dục Chính trị</t>
  </si>
  <si>
    <t>2(1,1,3)</t>
  </si>
  <si>
    <t>Pháp luật</t>
  </si>
  <si>
    <t>1(1,0,2)</t>
  </si>
  <si>
    <t>Giáo dục thể chất (*)</t>
  </si>
  <si>
    <t>1(0,1,1)</t>
  </si>
  <si>
    <t>Giáo dục Quốc phòng và An ninh (*)</t>
  </si>
  <si>
    <t>3(2,1,5)</t>
  </si>
  <si>
    <t>Tin học</t>
  </si>
  <si>
    <t>3(1,2,3)</t>
  </si>
  <si>
    <t>Tiếng Anh 1</t>
  </si>
  <si>
    <t>Tiếng Anh 2</t>
  </si>
  <si>
    <t>Kỹ năng mềm (*)</t>
  </si>
  <si>
    <t>4(4,0,8)</t>
  </si>
  <si>
    <t>II</t>
  </si>
  <si>
    <t>Các môn học chuyên môn ngành, nghề</t>
  </si>
  <si>
    <t>II.1</t>
  </si>
  <si>
    <t>Môn học cơ sở</t>
  </si>
  <si>
    <t>Tổng quan du lịch</t>
  </si>
  <si>
    <t>Giao tiếp trong du lịch</t>
  </si>
  <si>
    <t>Ứng dụng công nghệ trong khách sạn</t>
  </si>
  <si>
    <t>Tiếng Anh chuyên ngành khách sạn</t>
  </si>
  <si>
    <t>II.2</t>
  </si>
  <si>
    <t>Môn học chuyên môn ngành, nghề</t>
  </si>
  <si>
    <t>Quan hệ và chăm sóc khách hàng</t>
  </si>
  <si>
    <t>Nghiệp vụ lễ tân</t>
  </si>
  <si>
    <t>Nghiệp vụ buồng</t>
  </si>
  <si>
    <t>Nghiệp vụ nhà hàng</t>
  </si>
  <si>
    <t>Nghiệp vụ chế biến món ăn</t>
  </si>
  <si>
    <t>Đồ án chuyên ngành 1</t>
  </si>
  <si>
    <t>Thực tập tốt nghiệp</t>
  </si>
  <si>
    <t>Thực hành khách sạn</t>
  </si>
  <si>
    <t>II.3</t>
  </si>
  <si>
    <t xml:space="preserve">Môn học tự chọn </t>
  </si>
  <si>
    <t>Tổng cộng</t>
  </si>
  <si>
    <t>Tâm lý khách du lịch</t>
  </si>
  <si>
    <t xml:space="preserve">Văn hoá ẩm thực   </t>
  </si>
  <si>
    <t>Tổ chức sự kiện</t>
  </si>
  <si>
    <t xml:space="preserve">Quản trị tiệc    </t>
  </si>
  <si>
    <t>Các môn học, mô đun kỹ thuật cơ sở</t>
  </si>
  <si>
    <t>An ninh - an toàn trong nhà hàng, khách sạn</t>
  </si>
  <si>
    <t>Marketing du lịch</t>
  </si>
  <si>
    <t>Các môn học, mô đun chuyên môn nghề</t>
  </si>
  <si>
    <t>Nguyên lý kế toán</t>
  </si>
  <si>
    <t>Ứng dụng công nghệ thông tin trong khách sạn</t>
  </si>
  <si>
    <t>Quản trị nguồn nhân lực</t>
  </si>
  <si>
    <t>Marketing cơ sở lưu trú</t>
  </si>
  <si>
    <t>Quản trị tiền sảnh</t>
  </si>
  <si>
    <t>Quản trị buồng khách sạn</t>
  </si>
  <si>
    <t>Quản trị nhà hàng</t>
  </si>
  <si>
    <t>Môn tự chọn</t>
  </si>
  <si>
    <t>Đồ án chuyên ngành 2</t>
  </si>
  <si>
    <t>Giáo dục quốc phòng và An ninh (*)</t>
  </si>
  <si>
    <t>Tiếng Anh 3</t>
  </si>
  <si>
    <t>Văn hóa Việt Nam</t>
  </si>
  <si>
    <t>Tâm lý khách du lịch</t>
  </si>
  <si>
    <t>Luật du lịch</t>
  </si>
  <si>
    <t>Tác đông môi trường của  du lịch</t>
  </si>
  <si>
    <t>Tiến trình lịch sử Việt Nam</t>
  </si>
  <si>
    <t>Nghiệp vụ văn phòng lữ hành</t>
  </si>
  <si>
    <t>Xây dựng chương trình du lịch</t>
  </si>
  <si>
    <t>Tổ chức bán chương trình du lịch</t>
  </si>
  <si>
    <t>Điều hành chương trình du lịch</t>
  </si>
  <si>
    <t>Thủ tục xuất nhập cảnh</t>
  </si>
  <si>
    <t>Quản trị kinh doanh lữ hành</t>
  </si>
  <si>
    <t>Tuyến điểm du lịch Việt Nam</t>
  </si>
  <si>
    <t>Thiết kế và điều hành tour</t>
  </si>
  <si>
    <t>Xây dựng bài thuyết minh và xử lý tình huống</t>
  </si>
  <si>
    <t>Tổ chức hoạt náo</t>
  </si>
  <si>
    <t>Ứng dụng điện toán trong du lịch</t>
  </si>
  <si>
    <r>
      <t xml:space="preserve">Đồ án </t>
    </r>
    <r>
      <rPr>
        <sz val="13"/>
        <color rgb="FFFF0000"/>
        <rFont val="Times New Roman"/>
        <family val="1"/>
      </rPr>
      <t>chuyên ngành 1</t>
    </r>
  </si>
  <si>
    <r>
      <t xml:space="preserve">Đồ án </t>
    </r>
    <r>
      <rPr>
        <sz val="13"/>
        <color rgb="FFFF0000"/>
        <rFont val="Times New Roman"/>
        <family val="1"/>
      </rPr>
      <t>chuyên ngành 2</t>
    </r>
    <r>
      <rPr>
        <sz val="11"/>
        <color theme="1"/>
        <rFont val="Calibri"/>
        <family val="2"/>
        <scheme val="minor"/>
      </rPr>
      <t/>
    </r>
  </si>
  <si>
    <t>Nghiệp vụ lữ hành</t>
  </si>
  <si>
    <t>CTC104</t>
  </si>
  <si>
    <t>4(3,1,7)</t>
  </si>
  <si>
    <t>CTC105</t>
  </si>
  <si>
    <t>2(2,0,4)</t>
  </si>
  <si>
    <t>CBC105</t>
  </si>
  <si>
    <t>2(0,2,1)</t>
  </si>
  <si>
    <t>CBC107</t>
  </si>
  <si>
    <t>TTC101</t>
  </si>
  <si>
    <t>4(1,3,4)</t>
  </si>
  <si>
    <t>CBC101</t>
  </si>
  <si>
    <t>CBC102</t>
  </si>
  <si>
    <t>CBC103</t>
  </si>
  <si>
    <t>KTC101</t>
  </si>
  <si>
    <t xml:space="preserve">Môn học cơ sở </t>
  </si>
  <si>
    <t>TTC102</t>
  </si>
  <si>
    <t>Kỹ thuật lập trình</t>
  </si>
  <si>
    <t>4(2,2,5)</t>
  </si>
  <si>
    <t>TTC103</t>
  </si>
  <si>
    <t>Cơ sở dữ liệu</t>
  </si>
  <si>
    <t>TTC105</t>
  </si>
  <si>
    <t>Hệ quản trị cơ sở dữ liệu</t>
  </si>
  <si>
    <t>TTC106</t>
  </si>
  <si>
    <t>Phân tích và thiết kế hệ thống</t>
  </si>
  <si>
    <t>TTC143</t>
  </si>
  <si>
    <t>Phần cứng máy tính</t>
  </si>
  <si>
    <t>TTC144</t>
  </si>
  <si>
    <t>Mạng máy tính và quản trị mạng</t>
  </si>
  <si>
    <t>Môn học chuyên môn ngành</t>
  </si>
  <si>
    <t>TTC145</t>
  </si>
  <si>
    <t>Thiết lập hệ thống mạng</t>
  </si>
  <si>
    <t>TTC186</t>
  </si>
  <si>
    <t>Ứng dụng CNTT trong thương mại điện tử</t>
  </si>
  <si>
    <t>TTC1184</t>
  </si>
  <si>
    <t>Thiết kế mạng</t>
  </si>
  <si>
    <t>TTC150</t>
  </si>
  <si>
    <t>Quản trị mạng trên Linux</t>
  </si>
  <si>
    <t>TTC1185</t>
  </si>
  <si>
    <t>Lập trình truyền thông</t>
  </si>
  <si>
    <t>2(1,1,5)</t>
  </si>
  <si>
    <t>TTC1538</t>
  </si>
  <si>
    <t>An toàn hệ thống mạng máy tính</t>
  </si>
  <si>
    <t>TTC1190</t>
  </si>
  <si>
    <t>Phát triển ứng dụng trên thiết bị di động</t>
  </si>
  <si>
    <t>TTC1186</t>
  </si>
  <si>
    <t>Công nghệ Internet of Things</t>
  </si>
  <si>
    <t>TTC1558</t>
  </si>
  <si>
    <t>Kỹ thuật truyền thông và số liệu</t>
  </si>
  <si>
    <t>TTC1188</t>
  </si>
  <si>
    <t>Đồ án kết nối mạng</t>
  </si>
  <si>
    <t>1(0,1,0)</t>
  </si>
  <si>
    <t>TTC165</t>
  </si>
  <si>
    <t>Đồ án quản trị mạng</t>
  </si>
  <si>
    <t>TTC1189</t>
  </si>
  <si>
    <t>6(0,6,0)</t>
  </si>
  <si>
    <t>Môn học tự chọn</t>
  </si>
  <si>
    <t>II.3.1</t>
  </si>
  <si>
    <t>Nhóm tự chọn 1 (SV chọn 1 trong  2 môn)</t>
  </si>
  <si>
    <t>TTC120</t>
  </si>
  <si>
    <t>Thiết kế Web</t>
  </si>
  <si>
    <t>TTC1187</t>
  </si>
  <si>
    <t>Điện toán đám mây</t>
  </si>
  <si>
    <t>II.3.2</t>
  </si>
  <si>
    <t>Nhóm tự chọn 2 (SV chọn 2 trong  3 môn)</t>
  </si>
  <si>
    <t>TTC164</t>
  </si>
  <si>
    <t>Công nghệ ảo hóa</t>
  </si>
  <si>
    <t>TTC152</t>
  </si>
  <si>
    <t>Bảo mật hệ thống thông tin</t>
  </si>
  <si>
    <t>TTC171</t>
  </si>
  <si>
    <t>Công nghệ mạng không dây</t>
  </si>
  <si>
    <t>TTC195</t>
  </si>
  <si>
    <t>Mỹ thuật cơ bản</t>
  </si>
  <si>
    <t>TTC?</t>
  </si>
  <si>
    <t>Mạng máy tính căn bản</t>
  </si>
  <si>
    <t>Thiết kế web</t>
  </si>
  <si>
    <t>TTC194</t>
  </si>
  <si>
    <t>Xử lý ảnh với Photoshop căn bản</t>
  </si>
  <si>
    <t>TTC1114</t>
  </si>
  <si>
    <t>Thiết kế giao diện web với Photoshop</t>
  </si>
  <si>
    <t>TTC1568</t>
  </si>
  <si>
    <t>Kỹ thuật SEO Web</t>
  </si>
  <si>
    <t>TTC1111</t>
  </si>
  <si>
    <t xml:space="preserve">Xử lý âm thanh </t>
  </si>
  <si>
    <t>TTC1559</t>
  </si>
  <si>
    <t>Kỹ xảo video</t>
  </si>
  <si>
    <t>TTC1560</t>
  </si>
  <si>
    <t>Đồ họa chuyển động KTS</t>
  </si>
  <si>
    <t>TTC199</t>
  </si>
  <si>
    <t>Thiết kế đồ họa với Illustrator</t>
  </si>
  <si>
    <t>TTC1561</t>
  </si>
  <si>
    <t>Kỹ thuật viết kịch bản và biên tập phim.</t>
  </si>
  <si>
    <t>TTC1562</t>
  </si>
  <si>
    <t>Hoạt diễn 2D, 3D</t>
  </si>
  <si>
    <t>TTC1106</t>
  </si>
  <si>
    <t>Quay phim – Chụp ảnh KTS</t>
  </si>
  <si>
    <t>TTC1198</t>
  </si>
  <si>
    <t>Thiết kế đồ họa 3D với 3Dmax</t>
  </si>
  <si>
    <t>TTC1563</t>
  </si>
  <si>
    <t>Đồ án cơ sở ngành</t>
  </si>
  <si>
    <t>TTC1564</t>
  </si>
  <si>
    <t>Đồ án chuyên ngành</t>
  </si>
  <si>
    <t>TTC1565</t>
  </si>
  <si>
    <t>(SV chọn 2 trong 5 môn học)</t>
  </si>
  <si>
    <t>TTC1025</t>
  </si>
  <si>
    <t>Lập trình web (**)</t>
  </si>
  <si>
    <t>TTC197</t>
  </si>
  <si>
    <t>Công nghệ Multimedia (**)</t>
  </si>
  <si>
    <t>Thiết kế sự kiện (**)</t>
  </si>
  <si>
    <t>TTC1566</t>
  </si>
  <si>
    <t>Vẽ tạo hình game, hoạt hình 2D,3D (**)</t>
  </si>
  <si>
    <t>TTC1567</t>
  </si>
  <si>
    <t>Thiết kế quảng cáo (**)</t>
  </si>
  <si>
    <t>Phần cứng và mạng  máy tính</t>
  </si>
  <si>
    <r>
      <t xml:space="preserve">Môn học tự chọn </t>
    </r>
    <r>
      <rPr>
        <i/>
        <sz val="13"/>
        <color rgb="FF000000"/>
        <rFont val="Times New Roman"/>
        <family val="1"/>
      </rPr>
      <t>(SV chọn 2 trong 5 môn học)</t>
    </r>
  </si>
  <si>
    <t xml:space="preserve">Lập trình web </t>
  </si>
  <si>
    <t xml:space="preserve">Công nghệ Multimedia </t>
  </si>
  <si>
    <t xml:space="preserve">Thiết kế sự kiện </t>
  </si>
  <si>
    <t xml:space="preserve">Vẽ tạo hình game, hoạt hình 2D,3D </t>
  </si>
  <si>
    <t xml:space="preserve">Thiết kế quảng cáo </t>
  </si>
  <si>
    <t>Mã</t>
  </si>
  <si>
    <t>Môn học</t>
  </si>
  <si>
    <t>Tên môn học</t>
  </si>
  <si>
    <t>Số tín chỉ</t>
  </si>
  <si>
    <t>Thời gian học tập (giờ)</t>
  </si>
  <si>
    <t>Tổng</t>
  </si>
  <si>
    <t>số</t>
  </si>
  <si>
    <t>Trong đó</t>
  </si>
  <si>
    <t>Lý thuyết</t>
  </si>
  <si>
    <t>Thực hành / thực tập/ thí nghiệm/ bài tập/ thảo luận</t>
  </si>
  <si>
    <t>Kiểm</t>
  </si>
  <si>
    <t>tra</t>
  </si>
  <si>
    <t>Kỹ thuật lập trình 1</t>
  </si>
  <si>
    <t>Kỹ thuật lập trình 2</t>
  </si>
  <si>
    <t>Mạng máy tính và quản trị mạng</t>
  </si>
  <si>
    <t xml:space="preserve">An toàn hệ thống mạng máy tính </t>
  </si>
  <si>
    <t xml:space="preserve">Thực tập tốt nghiệp </t>
  </si>
  <si>
    <t>Môn học tự chọn (SV chọn 2 trong 4 môn học)</t>
  </si>
  <si>
    <t>Quản trị Data Center</t>
  </si>
  <si>
    <t>3(2,1,7)</t>
  </si>
  <si>
    <t>2(2,1,5)</t>
  </si>
  <si>
    <t>Số TT</t>
  </si>
  <si>
    <t>Tên các chương trong môn học</t>
  </si>
  <si>
    <t>Thời gian (giờ)</t>
  </si>
  <si>
    <t>Chương 1: Giới thiệu và cài đặt</t>
  </si>
  <si>
    <t>Chương 2: Hệ thống tập tin (File System)</t>
  </si>
  <si>
    <t>Chương 3: Tiện ích và ứng dụng</t>
  </si>
  <si>
    <t>Chương 4: Quản lý và bảo mật cho user, group</t>
  </si>
  <si>
    <t>Chương 5: Cấu hình mạng</t>
  </si>
  <si>
    <t>Chương 6: openSSH</t>
  </si>
  <si>
    <t>Chương 7: Network File System (NFS)</t>
  </si>
  <si>
    <t>Chương 8: SAMBA</t>
  </si>
  <si>
    <t>Chương 9: Dynamic Host Configuration Protocol (DHCP)</t>
  </si>
  <si>
    <t>Tra</t>
  </si>
  <si>
    <t>Chương 1: Cài đặt TMG 2010</t>
  </si>
  <si>
    <t>1.Giới thiệu về TMG 2010</t>
  </si>
  <si>
    <t>2. Cài đặt &amp; Cấu hình TMG Server</t>
  </si>
  <si>
    <t>3. Xây dựng Rule ra Internet</t>
  </si>
  <si>
    <t>4. Cấu hình các loại Client ra Internet</t>
  </si>
  <si>
    <t>5. Cài đặt để quản lý từ xa.</t>
  </si>
  <si>
    <t>Chương 2: Access Rule</t>
  </si>
  <si>
    <t>1. Giới thiệu về Access Rule</t>
  </si>
  <si>
    <t>2.  Rule cho phép DNS phân giải tên miền</t>
  </si>
  <si>
    <t>3. Rule cho phép user sử dụng Mail</t>
  </si>
  <si>
    <t>4. Rule cho phép nhóm user truy cập Internet theo thời gian</t>
  </si>
  <si>
    <t>5. Tìm hiểu về System Policy Rule và một số Rule thông dụng.</t>
  </si>
  <si>
    <t>Chương 3: Web Filter &amp; HTTP Filter</t>
  </si>
  <si>
    <t>1. Giới thiệu về Web Filter &amp; HTTP Filter</t>
  </si>
  <si>
    <t>2. Web Filter</t>
  </si>
  <si>
    <t>3. HTTP Filter</t>
  </si>
  <si>
    <t>Chương 4: Malware Inspection &amp; HTTPS Inspection</t>
  </si>
  <si>
    <t>1. Giới thiệu về Malware Inspection &amp; HTTPS Inspection</t>
  </si>
  <si>
    <t>2. Malware Inspection</t>
  </si>
  <si>
    <t>3. HTTPS Inspection</t>
  </si>
  <si>
    <t>4. Kiểm tra 45’</t>
  </si>
  <si>
    <t>Chương 5: VPN</t>
  </si>
  <si>
    <t>1. Giới thiệu  về VPN trong TMG 2010</t>
  </si>
  <si>
    <t>2. VPN Client  to Gateway</t>
  </si>
  <si>
    <t>3. Bài tập về nhà triển khai  VPN Gateway to Gateway</t>
  </si>
  <si>
    <t>Chương 6: Server Publishing</t>
  </si>
  <si>
    <t>1. Publish Web</t>
  </si>
  <si>
    <t>2. Publish Secure Web</t>
  </si>
  <si>
    <t>3. Bài tập về nhà Publish POP3 &amp; SMTP</t>
  </si>
  <si>
    <t xml:space="preserve">Chương 7: CA &amp; HTTPS -SSTP (Secure Socket Tunneling Protocol) </t>
  </si>
  <si>
    <t>1. Giới thiệu về SSTP &amp; CA</t>
  </si>
  <si>
    <t>2. CA với HTTPS</t>
  </si>
  <si>
    <t>3. Cấp CA cho TMG server</t>
  </si>
  <si>
    <t>4. Download CA  và Kết nối VPN bằng SSTP</t>
  </si>
  <si>
    <t>Chương 8: Intrusion Detection</t>
  </si>
  <si>
    <t>1. Giới thiệu Intrusion Detection</t>
  </si>
  <si>
    <t>2. Triển khai Intrucsion Detection</t>
  </si>
  <si>
    <t xml:space="preserve">Tin học </t>
  </si>
  <si>
    <t>Thống kê du lịch</t>
  </si>
  <si>
    <t>Quản trị doanh nghiệp</t>
  </si>
  <si>
    <t>Quản lý chất lượng dịch vụ</t>
  </si>
  <si>
    <t>Marketing du lịch MICE</t>
  </si>
  <si>
    <t>Nghiệp vụ tổ chức hội họp, hội nghị, hội thảo</t>
  </si>
  <si>
    <t>Nghiệp vụ tổ chức du lịch khuyến thưởng</t>
  </si>
  <si>
    <t>Quản trị du lịch MICE</t>
  </si>
  <si>
    <t>Quản trị các dịch vụ giải trí</t>
  </si>
  <si>
    <t>Đồ án môn học 1 (An ninh an toàn trong du lịch)</t>
  </si>
  <si>
    <t>Nghiệp vụ văn phòng</t>
  </si>
  <si>
    <t>Nghiệp vụ hướng dẫn du lịch</t>
  </si>
  <si>
    <t xml:space="preserve">Giáo dục thể chất </t>
  </si>
  <si>
    <t>Giáo dục quốc phòng và An ninh</t>
  </si>
  <si>
    <t>Kỹ năng mềm</t>
  </si>
  <si>
    <t>Môn học cơ sở ngành, nghề</t>
  </si>
  <si>
    <t>2(1/1)</t>
  </si>
  <si>
    <t>Tổ chức sự kiện</t>
  </si>
  <si>
    <t>Nghiệp vụ thanh toán</t>
  </si>
  <si>
    <t>Địa lý và tài nguyên du lịch</t>
  </si>
  <si>
    <t>Luật du lịch Việt Nam</t>
  </si>
  <si>
    <t>3(2/1)</t>
  </si>
  <si>
    <t>Dịch vụ khách hàng</t>
  </si>
  <si>
    <t>Đàm phán trong kinh doanh</t>
  </si>
  <si>
    <t>3(1/2)</t>
  </si>
  <si>
    <t>Nghiệp vụ tổ chức hội chợ triển lãm</t>
  </si>
  <si>
    <t>Quản trị tài chính</t>
  </si>
  <si>
    <t>Đồ án môn học 2 (Bảo vệ môi trường du lịch)</t>
  </si>
  <si>
    <t>Nghiệp vụ lưu trú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</si>
</sst>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i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3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4"/>
      <color rgb="FFFF0000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3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0" fillId="0" borderId="0" xfId="0" applyBorder="1"/>
    <xf numFmtId="0" fontId="12" fillId="0" borderId="1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right" vertical="center" wrapText="1"/>
    </xf>
    <xf numFmtId="0" fontId="9" fillId="0" borderId="8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0" fillId="0" borderId="1" xfId="0" applyBorder="1"/>
    <xf numFmtId="0" fontId="8" fillId="0" borderId="1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1" fillId="0" borderId="3" xfId="0" applyFont="1" applyBorder="1" applyAlignment="1">
      <alignment vertical="center" wrapText="1"/>
    </xf>
    <xf numFmtId="0" fontId="11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justify" vertical="center" wrapText="1"/>
    </xf>
    <xf numFmtId="0" fontId="12" fillId="0" borderId="1" xfId="0" applyFont="1" applyBorder="1" applyAlignment="1">
      <alignment horizontal="justify" vertical="center" wrapText="1"/>
    </xf>
    <xf numFmtId="0" fontId="11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1" fillId="0" borderId="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justify" vertical="center" wrapText="1"/>
    </xf>
    <xf numFmtId="0" fontId="12" fillId="0" borderId="9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justify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 indent="5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7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8" fillId="0" borderId="1" xfId="0" applyFont="1" applyBorder="1"/>
    <xf numFmtId="0" fontId="18" fillId="0" borderId="0" xfId="0" applyFont="1"/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13" workbookViewId="0">
      <selection activeCell="A10" sqref="A10:G29"/>
    </sheetView>
  </sheetViews>
  <sheetFormatPr defaultRowHeight="15" x14ac:dyDescent="0.25"/>
  <cols>
    <col min="2" max="2" width="23" customWidth="1"/>
    <col min="9" max="9" width="14.85546875" bestFit="1" customWidth="1"/>
  </cols>
  <sheetData>
    <row r="1" spans="1:7" ht="30" customHeight="1" x14ac:dyDescent="0.25">
      <c r="A1" s="1" t="s">
        <v>0</v>
      </c>
      <c r="B1" s="2" t="s">
        <v>1</v>
      </c>
      <c r="C1" s="1">
        <v>19</v>
      </c>
      <c r="D1" s="1">
        <v>315</v>
      </c>
      <c r="E1" s="1">
        <v>149</v>
      </c>
      <c r="F1" s="1">
        <v>148</v>
      </c>
      <c r="G1" s="1">
        <v>18</v>
      </c>
    </row>
    <row r="2" spans="1:7" ht="30" customHeight="1" x14ac:dyDescent="0.25">
      <c r="A2" s="3">
        <v>1</v>
      </c>
      <c r="B2" s="4" t="s">
        <v>2</v>
      </c>
      <c r="C2" s="3" t="s">
        <v>3</v>
      </c>
      <c r="D2" s="3">
        <v>30</v>
      </c>
      <c r="E2" s="3">
        <v>15</v>
      </c>
      <c r="F2" s="3">
        <v>13</v>
      </c>
      <c r="G2" s="3">
        <v>2</v>
      </c>
    </row>
    <row r="3" spans="1:7" ht="30" customHeight="1" x14ac:dyDescent="0.25">
      <c r="A3" s="3">
        <v>2</v>
      </c>
      <c r="B3" s="4" t="s">
        <v>4</v>
      </c>
      <c r="C3" s="3" t="s">
        <v>5</v>
      </c>
      <c r="D3" s="3">
        <v>15</v>
      </c>
      <c r="E3" s="3">
        <v>9</v>
      </c>
      <c r="F3" s="3">
        <v>5</v>
      </c>
      <c r="G3" s="3">
        <v>1</v>
      </c>
    </row>
    <row r="4" spans="1:7" ht="30" customHeight="1" x14ac:dyDescent="0.25">
      <c r="A4" s="3">
        <v>3</v>
      </c>
      <c r="B4" s="4" t="s">
        <v>6</v>
      </c>
      <c r="C4" s="3" t="s">
        <v>7</v>
      </c>
      <c r="D4" s="3">
        <v>30</v>
      </c>
      <c r="E4" s="3">
        <v>4</v>
      </c>
      <c r="F4" s="3">
        <v>24</v>
      </c>
      <c r="G4" s="3">
        <v>2</v>
      </c>
    </row>
    <row r="5" spans="1:7" ht="35.25" customHeight="1" x14ac:dyDescent="0.25">
      <c r="A5" s="3">
        <v>4</v>
      </c>
      <c r="B5" s="4" t="s">
        <v>8</v>
      </c>
      <c r="C5" s="3" t="s">
        <v>9</v>
      </c>
      <c r="D5" s="3">
        <v>45</v>
      </c>
      <c r="E5" s="3">
        <v>21</v>
      </c>
      <c r="F5" s="3">
        <v>21</v>
      </c>
      <c r="G5" s="3">
        <v>3</v>
      </c>
    </row>
    <row r="6" spans="1:7" ht="30" customHeight="1" x14ac:dyDescent="0.25">
      <c r="A6" s="3">
        <v>5</v>
      </c>
      <c r="B6" s="4" t="s">
        <v>10</v>
      </c>
      <c r="C6" s="3" t="s">
        <v>11</v>
      </c>
      <c r="D6" s="3">
        <v>45</v>
      </c>
      <c r="E6" s="3">
        <v>15</v>
      </c>
      <c r="F6" s="3">
        <v>29</v>
      </c>
      <c r="G6" s="3">
        <v>1</v>
      </c>
    </row>
    <row r="7" spans="1:7" ht="30" customHeight="1" x14ac:dyDescent="0.25">
      <c r="A7" s="3">
        <v>6</v>
      </c>
      <c r="B7" s="4" t="s">
        <v>12</v>
      </c>
      <c r="C7" s="3" t="s">
        <v>11</v>
      </c>
      <c r="D7" s="3">
        <v>60</v>
      </c>
      <c r="E7" s="3">
        <v>20</v>
      </c>
      <c r="F7" s="3">
        <v>30</v>
      </c>
      <c r="G7" s="3">
        <v>2</v>
      </c>
    </row>
    <row r="8" spans="1:7" ht="30" customHeight="1" x14ac:dyDescent="0.25">
      <c r="A8" s="3">
        <v>7</v>
      </c>
      <c r="B8" s="4" t="s">
        <v>13</v>
      </c>
      <c r="C8" s="3" t="s">
        <v>3</v>
      </c>
      <c r="D8" s="3">
        <v>30</v>
      </c>
      <c r="E8" s="3">
        <v>10</v>
      </c>
      <c r="F8" s="3">
        <v>26</v>
      </c>
      <c r="G8" s="3">
        <v>2</v>
      </c>
    </row>
    <row r="9" spans="1:7" ht="30" customHeight="1" x14ac:dyDescent="0.25">
      <c r="A9" s="3">
        <v>8</v>
      </c>
      <c r="B9" s="4" t="s">
        <v>14</v>
      </c>
      <c r="C9" s="3" t="s">
        <v>15</v>
      </c>
      <c r="D9" s="3">
        <v>60</v>
      </c>
      <c r="E9" s="3">
        <v>55</v>
      </c>
      <c r="F9" s="3"/>
      <c r="G9" s="3">
        <v>5</v>
      </c>
    </row>
    <row r="10" spans="1:7" ht="30" customHeight="1" x14ac:dyDescent="0.25">
      <c r="A10" s="1" t="s">
        <v>16</v>
      </c>
      <c r="B10" s="2" t="s">
        <v>17</v>
      </c>
      <c r="C10" s="1">
        <f>C11+C16+C24</f>
        <v>36</v>
      </c>
      <c r="D10" s="1">
        <f>D11+D16+D24</f>
        <v>945</v>
      </c>
      <c r="E10" s="1">
        <f>E11+E16+E24</f>
        <v>220</v>
      </c>
      <c r="F10" s="1">
        <f>F11+F16+F24</f>
        <v>705</v>
      </c>
      <c r="G10" s="1">
        <f>G11+G16+G24</f>
        <v>20</v>
      </c>
    </row>
    <row r="11" spans="1:7" ht="30" customHeight="1" x14ac:dyDescent="0.25">
      <c r="A11" s="6" t="s">
        <v>18</v>
      </c>
      <c r="B11" s="7" t="s">
        <v>19</v>
      </c>
      <c r="C11" s="5">
        <f>SUM(C12:C15)</f>
        <v>10</v>
      </c>
      <c r="D11" s="5">
        <f t="shared" ref="D11:G11" si="0">SUM(D12:D15)</f>
        <v>180</v>
      </c>
      <c r="E11" s="5">
        <f t="shared" si="0"/>
        <v>112</v>
      </c>
      <c r="F11" s="5">
        <f t="shared" si="0"/>
        <v>60</v>
      </c>
      <c r="G11" s="5">
        <f t="shared" si="0"/>
        <v>8</v>
      </c>
    </row>
    <row r="12" spans="1:7" ht="30" customHeight="1" x14ac:dyDescent="0.25">
      <c r="A12" s="3">
        <v>9</v>
      </c>
      <c r="B12" s="8" t="s">
        <v>20</v>
      </c>
      <c r="C12" s="9">
        <v>2</v>
      </c>
      <c r="D12" s="9">
        <v>30</v>
      </c>
      <c r="E12" s="9">
        <v>28</v>
      </c>
      <c r="F12" s="9">
        <v>0</v>
      </c>
      <c r="G12" s="9">
        <v>2</v>
      </c>
    </row>
    <row r="13" spans="1:7" ht="30" customHeight="1" x14ac:dyDescent="0.25">
      <c r="A13" s="3">
        <v>10</v>
      </c>
      <c r="B13" s="8" t="s">
        <v>21</v>
      </c>
      <c r="C13" s="9">
        <v>3</v>
      </c>
      <c r="D13" s="9">
        <v>60</v>
      </c>
      <c r="E13" s="9">
        <v>28</v>
      </c>
      <c r="F13" s="9">
        <v>30</v>
      </c>
      <c r="G13" s="9">
        <v>2</v>
      </c>
    </row>
    <row r="14" spans="1:7" ht="36" customHeight="1" x14ac:dyDescent="0.25">
      <c r="A14" s="3">
        <v>11</v>
      </c>
      <c r="B14" s="8" t="s">
        <v>22</v>
      </c>
      <c r="C14" s="9">
        <v>2</v>
      </c>
      <c r="D14" s="9">
        <v>45</v>
      </c>
      <c r="E14" s="9">
        <v>13</v>
      </c>
      <c r="F14" s="9">
        <v>30</v>
      </c>
      <c r="G14" s="9">
        <v>2</v>
      </c>
    </row>
    <row r="15" spans="1:7" ht="39" customHeight="1" x14ac:dyDescent="0.25">
      <c r="A15" s="3">
        <v>12</v>
      </c>
      <c r="B15" s="8" t="s">
        <v>23</v>
      </c>
      <c r="C15" s="9">
        <v>3</v>
      </c>
      <c r="D15" s="9">
        <v>45</v>
      </c>
      <c r="E15" s="9">
        <v>43</v>
      </c>
      <c r="F15" s="9"/>
      <c r="G15" s="9">
        <v>2</v>
      </c>
    </row>
    <row r="16" spans="1:7" ht="35.25" customHeight="1" x14ac:dyDescent="0.25">
      <c r="A16" s="6" t="s">
        <v>24</v>
      </c>
      <c r="B16" s="7" t="s">
        <v>25</v>
      </c>
      <c r="C16" s="10">
        <f>SUM(C17:C23)</f>
        <v>22</v>
      </c>
      <c r="D16" s="10">
        <f>SUM(D17:D23)</f>
        <v>705</v>
      </c>
      <c r="E16" s="10">
        <f>SUM(E17:E23)</f>
        <v>52</v>
      </c>
      <c r="F16" s="10">
        <f>SUM(F17:F23)</f>
        <v>645</v>
      </c>
      <c r="G16" s="10">
        <f>SUM(G17:G23)</f>
        <v>8</v>
      </c>
    </row>
    <row r="17" spans="1:9" ht="30" customHeight="1" x14ac:dyDescent="0.25">
      <c r="A17" s="3">
        <v>13</v>
      </c>
      <c r="B17" s="8" t="s">
        <v>27</v>
      </c>
      <c r="C17" s="9">
        <v>3</v>
      </c>
      <c r="D17" s="9">
        <v>75</v>
      </c>
      <c r="E17" s="9">
        <v>13</v>
      </c>
      <c r="F17" s="9">
        <v>60</v>
      </c>
      <c r="G17" s="9">
        <v>2</v>
      </c>
    </row>
    <row r="18" spans="1:9" ht="30" customHeight="1" x14ac:dyDescent="0.25">
      <c r="A18" s="3">
        <v>14</v>
      </c>
      <c r="B18" s="8" t="s">
        <v>28</v>
      </c>
      <c r="C18" s="9">
        <v>3</v>
      </c>
      <c r="D18" s="9">
        <v>75</v>
      </c>
      <c r="E18" s="9">
        <v>13</v>
      </c>
      <c r="F18" s="9">
        <v>60</v>
      </c>
      <c r="G18" s="9">
        <v>2</v>
      </c>
    </row>
    <row r="19" spans="1:9" ht="30" customHeight="1" x14ac:dyDescent="0.25">
      <c r="A19" s="3">
        <v>15</v>
      </c>
      <c r="B19" s="8" t="s">
        <v>29</v>
      </c>
      <c r="C19" s="9">
        <v>3</v>
      </c>
      <c r="D19" s="9">
        <v>75</v>
      </c>
      <c r="E19" s="9">
        <v>13</v>
      </c>
      <c r="F19" s="9">
        <v>60</v>
      </c>
      <c r="G19" s="9">
        <v>2</v>
      </c>
    </row>
    <row r="20" spans="1:9" ht="30" customHeight="1" x14ac:dyDescent="0.25">
      <c r="A20" s="3">
        <v>16</v>
      </c>
      <c r="B20" s="8" t="s">
        <v>30</v>
      </c>
      <c r="C20" s="9">
        <v>3</v>
      </c>
      <c r="D20" s="9">
        <v>75</v>
      </c>
      <c r="E20" s="9">
        <v>13</v>
      </c>
      <c r="F20" s="9">
        <v>60</v>
      </c>
      <c r="G20" s="9">
        <v>2</v>
      </c>
    </row>
    <row r="21" spans="1:9" ht="30" customHeight="1" x14ac:dyDescent="0.25">
      <c r="A21" s="3">
        <v>17</v>
      </c>
      <c r="B21" s="8" t="s">
        <v>31</v>
      </c>
      <c r="C21" s="9">
        <v>1</v>
      </c>
      <c r="D21" s="9">
        <v>45</v>
      </c>
      <c r="E21" s="9"/>
      <c r="F21" s="9">
        <v>45</v>
      </c>
      <c r="G21" s="9"/>
    </row>
    <row r="22" spans="1:9" ht="30" customHeight="1" x14ac:dyDescent="0.25">
      <c r="A22" s="3">
        <v>18</v>
      </c>
      <c r="B22" s="8" t="s">
        <v>32</v>
      </c>
      <c r="C22" s="9">
        <v>6</v>
      </c>
      <c r="D22" s="9">
        <v>270</v>
      </c>
      <c r="E22" s="9"/>
      <c r="F22" s="9">
        <v>270</v>
      </c>
      <c r="G22" s="9"/>
    </row>
    <row r="23" spans="1:9" ht="30" customHeight="1" x14ac:dyDescent="0.25">
      <c r="A23" s="3">
        <v>19</v>
      </c>
      <c r="B23" s="8" t="s">
        <v>33</v>
      </c>
      <c r="C23" s="9">
        <v>3</v>
      </c>
      <c r="D23" s="9">
        <v>90</v>
      </c>
      <c r="E23" s="9"/>
      <c r="F23" s="9">
        <v>90</v>
      </c>
      <c r="G23" s="9"/>
    </row>
    <row r="24" spans="1:9" ht="30" customHeight="1" x14ac:dyDescent="0.25">
      <c r="A24" s="6" t="s">
        <v>34</v>
      </c>
      <c r="B24" s="11" t="s">
        <v>35</v>
      </c>
      <c r="C24" s="5">
        <f>SUM(C25:C26)</f>
        <v>4</v>
      </c>
      <c r="D24" s="5">
        <f t="shared" ref="D24:G24" si="1">SUM(D25:D26)</f>
        <v>60</v>
      </c>
      <c r="E24" s="5">
        <f t="shared" si="1"/>
        <v>56</v>
      </c>
      <c r="F24" s="5">
        <f t="shared" si="1"/>
        <v>0</v>
      </c>
      <c r="G24" s="5">
        <f t="shared" si="1"/>
        <v>4</v>
      </c>
    </row>
    <row r="25" spans="1:9" ht="33" x14ac:dyDescent="0.25">
      <c r="A25" s="14">
        <v>20</v>
      </c>
      <c r="B25" s="8" t="s">
        <v>26</v>
      </c>
      <c r="C25" s="9">
        <v>2</v>
      </c>
      <c r="D25" s="9">
        <f>SUM(E25:G25)</f>
        <v>30</v>
      </c>
      <c r="E25" s="9">
        <v>28</v>
      </c>
      <c r="F25" s="9"/>
      <c r="G25" s="9">
        <v>2</v>
      </c>
    </row>
    <row r="26" spans="1:9" ht="16.5" x14ac:dyDescent="0.25">
      <c r="A26" s="14">
        <v>21</v>
      </c>
      <c r="B26" s="4" t="s">
        <v>37</v>
      </c>
      <c r="C26" s="3">
        <v>2</v>
      </c>
      <c r="D26" s="3">
        <v>30</v>
      </c>
      <c r="E26" s="3">
        <v>28</v>
      </c>
      <c r="F26" s="3"/>
      <c r="G26" s="3">
        <v>2</v>
      </c>
    </row>
    <row r="27" spans="1:9" ht="16.5" x14ac:dyDescent="0.25">
      <c r="A27" s="15">
        <v>22</v>
      </c>
      <c r="B27" s="13" t="s">
        <v>38</v>
      </c>
      <c r="C27" s="3">
        <v>2</v>
      </c>
      <c r="D27" s="3">
        <v>30</v>
      </c>
      <c r="E27" s="3">
        <v>28</v>
      </c>
      <c r="F27" s="3"/>
      <c r="G27" s="3">
        <v>2</v>
      </c>
    </row>
    <row r="28" spans="1:9" ht="16.5" x14ac:dyDescent="0.25">
      <c r="A28" s="14">
        <v>23</v>
      </c>
      <c r="B28" s="4" t="s">
        <v>39</v>
      </c>
      <c r="C28" s="3">
        <v>2</v>
      </c>
      <c r="D28" s="3">
        <v>30</v>
      </c>
      <c r="E28" s="3">
        <v>28</v>
      </c>
      <c r="F28" s="3"/>
      <c r="G28" s="3">
        <v>2</v>
      </c>
    </row>
    <row r="29" spans="1:9" ht="21.75" customHeight="1" x14ac:dyDescent="0.25">
      <c r="A29" s="1"/>
      <c r="B29" s="2" t="s">
        <v>36</v>
      </c>
      <c r="C29" s="1">
        <f>C10+C1</f>
        <v>55</v>
      </c>
      <c r="D29" s="1">
        <f t="shared" ref="D29:G29" si="2">D10+D1</f>
        <v>1260</v>
      </c>
      <c r="E29" s="1">
        <f t="shared" si="2"/>
        <v>369</v>
      </c>
      <c r="F29" s="1">
        <f t="shared" si="2"/>
        <v>853</v>
      </c>
      <c r="G29" s="1">
        <f t="shared" si="2"/>
        <v>38</v>
      </c>
      <c r="I29" s="12">
        <f>F29/D29</f>
        <v>0.67698412698412702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workbookViewId="0">
      <selection sqref="A1:XFD1048576"/>
    </sheetView>
  </sheetViews>
  <sheetFormatPr defaultRowHeight="15" x14ac:dyDescent="0.25"/>
  <cols>
    <col min="1" max="1" width="6" customWidth="1"/>
    <col min="2" max="2" width="23.5703125" customWidth="1"/>
    <col min="3" max="3" width="8.140625" customWidth="1"/>
    <col min="4" max="5" width="8.5703125" customWidth="1"/>
    <col min="7" max="7" width="7.7109375" style="24" customWidth="1"/>
    <col min="8" max="8" width="4.42578125" style="24" customWidth="1"/>
    <col min="9" max="9" width="4.85546875" customWidth="1"/>
    <col min="10" max="10" width="23.5703125" customWidth="1"/>
    <col min="11" max="11" width="9.7109375" customWidth="1"/>
    <col min="12" max="12" width="8" customWidth="1"/>
    <col min="13" max="13" width="7.5703125" customWidth="1"/>
    <col min="14" max="14" width="7.42578125" customWidth="1"/>
    <col min="15" max="15" width="6.7109375" customWidth="1"/>
  </cols>
  <sheetData>
    <row r="1" spans="1:15" ht="33" x14ac:dyDescent="0.25">
      <c r="A1" s="1" t="s">
        <v>0</v>
      </c>
      <c r="B1" s="64" t="s">
        <v>1</v>
      </c>
      <c r="C1" s="65">
        <v>28</v>
      </c>
      <c r="D1" s="65">
        <f>SUM(D2:D10)</f>
        <v>495</v>
      </c>
      <c r="E1" s="65">
        <f t="shared" ref="E1:G1" si="0">SUM(E2:E10)</f>
        <v>212</v>
      </c>
      <c r="F1" s="65">
        <f t="shared" si="0"/>
        <v>255</v>
      </c>
      <c r="G1" s="65">
        <f t="shared" si="0"/>
        <v>28</v>
      </c>
      <c r="I1" s="1" t="s">
        <v>0</v>
      </c>
      <c r="J1" s="2" t="s">
        <v>1</v>
      </c>
      <c r="K1" s="1">
        <v>19</v>
      </c>
      <c r="L1" s="1">
        <v>315</v>
      </c>
      <c r="M1" s="1">
        <v>149</v>
      </c>
      <c r="N1" s="1">
        <v>148</v>
      </c>
      <c r="O1" s="1">
        <v>18</v>
      </c>
    </row>
    <row r="2" spans="1:15" ht="16.5" x14ac:dyDescent="0.25">
      <c r="A2" s="63">
        <v>1</v>
      </c>
      <c r="B2" s="4" t="s">
        <v>2</v>
      </c>
      <c r="C2" s="3">
        <v>4</v>
      </c>
      <c r="D2" s="3">
        <v>75</v>
      </c>
      <c r="E2" s="3">
        <v>41</v>
      </c>
      <c r="F2" s="3">
        <v>29</v>
      </c>
      <c r="G2" s="3">
        <v>5</v>
      </c>
      <c r="I2" s="3">
        <v>1</v>
      </c>
      <c r="J2" s="4" t="s">
        <v>2</v>
      </c>
      <c r="K2" s="3" t="s">
        <v>3</v>
      </c>
      <c r="L2" s="3">
        <v>30</v>
      </c>
      <c r="M2" s="3">
        <v>15</v>
      </c>
      <c r="N2" s="3">
        <v>13</v>
      </c>
      <c r="O2" s="3">
        <v>2</v>
      </c>
    </row>
    <row r="3" spans="1:15" ht="16.5" x14ac:dyDescent="0.25">
      <c r="A3" s="63">
        <v>2</v>
      </c>
      <c r="B3" s="4" t="s">
        <v>4</v>
      </c>
      <c r="C3" s="3">
        <v>2</v>
      </c>
      <c r="D3" s="3">
        <v>30</v>
      </c>
      <c r="E3" s="3">
        <v>18</v>
      </c>
      <c r="F3" s="3">
        <v>10</v>
      </c>
      <c r="G3" s="3">
        <v>2</v>
      </c>
      <c r="I3" s="3">
        <v>2</v>
      </c>
      <c r="J3" s="4" t="s">
        <v>4</v>
      </c>
      <c r="K3" s="3" t="s">
        <v>5</v>
      </c>
      <c r="L3" s="3">
        <v>15</v>
      </c>
      <c r="M3" s="3">
        <v>9</v>
      </c>
      <c r="N3" s="3">
        <v>5</v>
      </c>
      <c r="O3" s="3">
        <v>1</v>
      </c>
    </row>
    <row r="4" spans="1:15" ht="16.5" x14ac:dyDescent="0.25">
      <c r="A4" s="63">
        <v>3</v>
      </c>
      <c r="B4" s="4" t="s">
        <v>6</v>
      </c>
      <c r="C4" s="3">
        <v>2</v>
      </c>
      <c r="D4" s="3">
        <v>60</v>
      </c>
      <c r="E4" s="3">
        <v>5</v>
      </c>
      <c r="F4" s="3">
        <v>51</v>
      </c>
      <c r="G4" s="3">
        <v>4</v>
      </c>
      <c r="I4" s="3">
        <v>3</v>
      </c>
      <c r="J4" s="4" t="s">
        <v>6</v>
      </c>
      <c r="K4" s="3" t="s">
        <v>7</v>
      </c>
      <c r="L4" s="3">
        <v>30</v>
      </c>
      <c r="M4" s="3">
        <v>4</v>
      </c>
      <c r="N4" s="3">
        <v>24</v>
      </c>
      <c r="O4" s="3">
        <v>2</v>
      </c>
    </row>
    <row r="5" spans="1:15" ht="33" x14ac:dyDescent="0.25">
      <c r="A5" s="63">
        <v>4</v>
      </c>
      <c r="B5" s="4" t="s">
        <v>54</v>
      </c>
      <c r="C5" s="3">
        <v>4</v>
      </c>
      <c r="D5" s="3">
        <v>75</v>
      </c>
      <c r="E5" s="3">
        <v>36</v>
      </c>
      <c r="F5" s="3">
        <v>35</v>
      </c>
      <c r="G5" s="3">
        <v>4</v>
      </c>
      <c r="I5" s="3">
        <v>4</v>
      </c>
      <c r="J5" s="4" t="s">
        <v>8</v>
      </c>
      <c r="K5" s="3" t="s">
        <v>9</v>
      </c>
      <c r="L5" s="3">
        <v>45</v>
      </c>
      <c r="M5" s="3">
        <v>21</v>
      </c>
      <c r="N5" s="3">
        <v>21</v>
      </c>
      <c r="O5" s="3">
        <v>3</v>
      </c>
    </row>
    <row r="6" spans="1:15" ht="16.5" x14ac:dyDescent="0.25">
      <c r="A6" s="63">
        <v>5</v>
      </c>
      <c r="B6" s="4" t="s">
        <v>10</v>
      </c>
      <c r="C6" s="3">
        <v>4</v>
      </c>
      <c r="D6" s="3">
        <v>75</v>
      </c>
      <c r="E6" s="3">
        <v>15</v>
      </c>
      <c r="F6" s="3">
        <v>58</v>
      </c>
      <c r="G6" s="3">
        <v>2</v>
      </c>
      <c r="I6" s="3">
        <v>5</v>
      </c>
      <c r="J6" s="4" t="s">
        <v>10</v>
      </c>
      <c r="K6" s="3" t="s">
        <v>11</v>
      </c>
      <c r="L6" s="3">
        <v>45</v>
      </c>
      <c r="M6" s="3">
        <v>15</v>
      </c>
      <c r="N6" s="3">
        <v>29</v>
      </c>
      <c r="O6" s="3">
        <v>1</v>
      </c>
    </row>
    <row r="7" spans="1:15" ht="16.5" x14ac:dyDescent="0.25">
      <c r="A7" s="63">
        <v>6</v>
      </c>
      <c r="B7" s="4" t="s">
        <v>12</v>
      </c>
      <c r="C7" s="3">
        <v>3</v>
      </c>
      <c r="D7" s="3">
        <v>40</v>
      </c>
      <c r="E7" s="3">
        <v>14</v>
      </c>
      <c r="F7" s="3">
        <v>24</v>
      </c>
      <c r="G7" s="3">
        <v>2</v>
      </c>
      <c r="I7" s="3">
        <v>6</v>
      </c>
      <c r="J7" s="4" t="s">
        <v>12</v>
      </c>
      <c r="K7" s="3" t="s">
        <v>11</v>
      </c>
      <c r="L7" s="3">
        <v>60</v>
      </c>
      <c r="M7" s="3">
        <v>20</v>
      </c>
      <c r="N7" s="3">
        <v>30</v>
      </c>
      <c r="O7" s="3">
        <v>2</v>
      </c>
    </row>
    <row r="8" spans="1:15" ht="16.5" x14ac:dyDescent="0.25">
      <c r="A8" s="63">
        <v>7</v>
      </c>
      <c r="B8" s="4" t="s">
        <v>13</v>
      </c>
      <c r="C8" s="3">
        <v>3</v>
      </c>
      <c r="D8" s="3">
        <v>40</v>
      </c>
      <c r="E8" s="3">
        <v>14</v>
      </c>
      <c r="F8" s="3">
        <v>24</v>
      </c>
      <c r="G8" s="3">
        <v>2</v>
      </c>
      <c r="I8" s="3">
        <v>7</v>
      </c>
      <c r="J8" s="4" t="s">
        <v>13</v>
      </c>
      <c r="K8" s="3" t="s">
        <v>3</v>
      </c>
      <c r="L8" s="3">
        <v>30</v>
      </c>
      <c r="M8" s="3">
        <v>10</v>
      </c>
      <c r="N8" s="3">
        <v>26</v>
      </c>
      <c r="O8" s="3">
        <v>2</v>
      </c>
    </row>
    <row r="9" spans="1:15" ht="16.5" x14ac:dyDescent="0.25">
      <c r="A9" s="63">
        <v>8</v>
      </c>
      <c r="B9" s="4" t="s">
        <v>55</v>
      </c>
      <c r="C9" s="3">
        <v>2</v>
      </c>
      <c r="D9" s="3">
        <v>40</v>
      </c>
      <c r="E9" s="3">
        <v>14</v>
      </c>
      <c r="F9" s="3">
        <v>24</v>
      </c>
      <c r="G9" s="3">
        <v>2</v>
      </c>
      <c r="I9" s="3">
        <v>8</v>
      </c>
      <c r="J9" s="4" t="s">
        <v>14</v>
      </c>
      <c r="K9" s="3" t="s">
        <v>15</v>
      </c>
      <c r="L9" s="3">
        <v>60</v>
      </c>
      <c r="M9" s="3">
        <v>55</v>
      </c>
      <c r="N9" s="3"/>
      <c r="O9" s="3">
        <v>5</v>
      </c>
    </row>
    <row r="10" spans="1:15" ht="18.75" x14ac:dyDescent="0.25">
      <c r="A10" s="63">
        <v>9</v>
      </c>
      <c r="B10" s="4" t="s">
        <v>14</v>
      </c>
      <c r="C10" s="3">
        <v>4</v>
      </c>
      <c r="D10" s="3">
        <v>60</v>
      </c>
      <c r="E10" s="3">
        <v>55</v>
      </c>
      <c r="F10" s="3"/>
      <c r="G10" s="3">
        <v>5</v>
      </c>
      <c r="H10" s="32"/>
      <c r="I10" s="41"/>
      <c r="J10" s="42"/>
      <c r="K10" s="40"/>
      <c r="L10" s="40"/>
      <c r="M10" s="40"/>
      <c r="N10" s="40"/>
      <c r="O10" s="40"/>
    </row>
    <row r="11" spans="1:15" ht="33" x14ac:dyDescent="0.25">
      <c r="A11" s="38"/>
      <c r="B11" s="42" t="s">
        <v>17</v>
      </c>
      <c r="C11" s="40">
        <f>C12+C19+C31</f>
        <v>62</v>
      </c>
      <c r="D11" s="40">
        <f>D12+D19+D31</f>
        <v>1455</v>
      </c>
      <c r="E11" s="40">
        <f>E12+E19+E31</f>
        <v>491</v>
      </c>
      <c r="F11" s="40">
        <f>F12+F19+F31</f>
        <v>930</v>
      </c>
      <c r="G11" s="40">
        <f>G12+G19+G31</f>
        <v>34</v>
      </c>
      <c r="H11" s="39"/>
      <c r="I11" s="41" t="s">
        <v>16</v>
      </c>
      <c r="J11" s="42" t="s">
        <v>17</v>
      </c>
      <c r="K11" s="40">
        <f>K12+K19+K31</f>
        <v>36</v>
      </c>
      <c r="L11" s="40">
        <f>L12+L19+L31</f>
        <v>915</v>
      </c>
      <c r="M11" s="40">
        <f>M12+M19+M31</f>
        <v>248</v>
      </c>
      <c r="N11" s="40">
        <f>N12+N19+N31</f>
        <v>645</v>
      </c>
      <c r="O11" s="40">
        <f>O12+O19+O31</f>
        <v>22</v>
      </c>
    </row>
    <row r="12" spans="1:15" ht="34.5" x14ac:dyDescent="0.25">
      <c r="A12" s="37" t="s">
        <v>18</v>
      </c>
      <c r="B12" s="66" t="s">
        <v>41</v>
      </c>
      <c r="C12" s="37">
        <f>SUM(C13:C18)</f>
        <v>16</v>
      </c>
      <c r="D12" s="37">
        <f>SUM(D13:D18)</f>
        <v>285</v>
      </c>
      <c r="E12" s="37">
        <f>SUM(E13:E18)</f>
        <v>183</v>
      </c>
      <c r="F12" s="37">
        <f>SUM(F13:F18)</f>
        <v>90</v>
      </c>
      <c r="G12" s="37">
        <f>SUM(G13:G18)</f>
        <v>12</v>
      </c>
      <c r="H12" s="22"/>
      <c r="I12" s="26" t="s">
        <v>18</v>
      </c>
      <c r="J12" s="7" t="s">
        <v>19</v>
      </c>
      <c r="K12" s="5">
        <f>SUM(K13:K18)</f>
        <v>10</v>
      </c>
      <c r="L12" s="5">
        <f>SUM(L13:L18)</f>
        <v>180</v>
      </c>
      <c r="M12" s="5">
        <f>SUM(M13:M18)</f>
        <v>112</v>
      </c>
      <c r="N12" s="5">
        <f>SUM(N13:N18)</f>
        <v>60</v>
      </c>
      <c r="O12" s="5">
        <f>SUM(O13:O18)</f>
        <v>8</v>
      </c>
    </row>
    <row r="13" spans="1:15" ht="18.75" x14ac:dyDescent="0.25">
      <c r="A13" s="19">
        <v>10</v>
      </c>
      <c r="B13" s="13" t="s">
        <v>20</v>
      </c>
      <c r="C13" s="3">
        <v>2</v>
      </c>
      <c r="D13" s="3">
        <f>SUM(E13:G13)</f>
        <v>30</v>
      </c>
      <c r="E13" s="43">
        <v>28</v>
      </c>
      <c r="F13" s="43">
        <v>0</v>
      </c>
      <c r="G13" s="43">
        <v>2</v>
      </c>
      <c r="H13" s="33"/>
      <c r="I13" s="27">
        <v>9</v>
      </c>
      <c r="J13" s="36" t="s">
        <v>20</v>
      </c>
      <c r="K13" s="9">
        <v>2</v>
      </c>
      <c r="L13" s="9">
        <f>SUM(M13:O13)</f>
        <v>30</v>
      </c>
      <c r="M13" s="9">
        <v>28</v>
      </c>
      <c r="N13" s="9">
        <v>0</v>
      </c>
      <c r="O13" s="9">
        <v>2</v>
      </c>
    </row>
    <row r="14" spans="1:15" ht="18.75" x14ac:dyDescent="0.25">
      <c r="A14" s="19">
        <v>11</v>
      </c>
      <c r="B14" s="13" t="s">
        <v>21</v>
      </c>
      <c r="C14" s="3">
        <v>3</v>
      </c>
      <c r="D14" s="3">
        <f t="shared" ref="D14:D16" si="1">SUM(E14:G14)</f>
        <v>60</v>
      </c>
      <c r="E14" s="43">
        <v>28</v>
      </c>
      <c r="F14" s="43">
        <v>30</v>
      </c>
      <c r="G14" s="43">
        <v>2</v>
      </c>
      <c r="H14" s="33"/>
      <c r="I14" s="27">
        <v>10</v>
      </c>
      <c r="J14" s="36" t="s">
        <v>21</v>
      </c>
      <c r="K14" s="9">
        <v>3</v>
      </c>
      <c r="L14" s="9">
        <f t="shared" ref="L14:L18" si="2">SUM(M14:O14)</f>
        <v>60</v>
      </c>
      <c r="M14" s="9">
        <v>28</v>
      </c>
      <c r="N14" s="9">
        <v>30</v>
      </c>
      <c r="O14" s="9">
        <v>2</v>
      </c>
    </row>
    <row r="15" spans="1:15" ht="49.5" x14ac:dyDescent="0.25">
      <c r="A15" s="19">
        <v>12</v>
      </c>
      <c r="B15" s="13" t="s">
        <v>42</v>
      </c>
      <c r="C15" s="3">
        <v>2</v>
      </c>
      <c r="D15" s="3">
        <f t="shared" si="1"/>
        <v>30</v>
      </c>
      <c r="E15" s="43">
        <v>28</v>
      </c>
      <c r="F15" s="43"/>
      <c r="G15" s="43">
        <v>2</v>
      </c>
      <c r="H15" s="33"/>
      <c r="I15" s="27">
        <v>11</v>
      </c>
      <c r="J15" s="13" t="s">
        <v>42</v>
      </c>
      <c r="K15" s="3">
        <v>2</v>
      </c>
      <c r="L15" s="3">
        <v>30</v>
      </c>
      <c r="M15" s="43">
        <v>28</v>
      </c>
      <c r="N15" s="43">
        <v>0</v>
      </c>
      <c r="O15" s="43">
        <v>2</v>
      </c>
    </row>
    <row r="16" spans="1:15" ht="18.75" x14ac:dyDescent="0.25">
      <c r="A16" s="19">
        <v>13</v>
      </c>
      <c r="B16" s="4" t="s">
        <v>43</v>
      </c>
      <c r="C16" s="3">
        <v>2</v>
      </c>
      <c r="D16" s="3">
        <f t="shared" si="1"/>
        <v>30</v>
      </c>
      <c r="E16" s="43">
        <v>28</v>
      </c>
      <c r="F16" s="43">
        <v>0</v>
      </c>
      <c r="G16" s="43">
        <v>2</v>
      </c>
      <c r="H16" s="33"/>
      <c r="I16" s="27"/>
      <c r="J16" s="4"/>
      <c r="K16" s="3"/>
      <c r="L16" s="3"/>
      <c r="M16" s="43"/>
      <c r="N16" s="43"/>
      <c r="O16" s="43"/>
    </row>
    <row r="17" spans="1:15" ht="31.5" customHeight="1" x14ac:dyDescent="0.25">
      <c r="A17" s="19">
        <v>14</v>
      </c>
      <c r="B17" s="13" t="s">
        <v>47</v>
      </c>
      <c r="C17" s="3">
        <v>3</v>
      </c>
      <c r="D17" s="3">
        <f>SUM(E17:G17)</f>
        <v>45</v>
      </c>
      <c r="E17" s="3">
        <v>43</v>
      </c>
      <c r="F17" s="3">
        <v>0</v>
      </c>
      <c r="G17" s="43">
        <v>2</v>
      </c>
      <c r="H17" s="33"/>
      <c r="I17" s="27"/>
      <c r="J17" s="25"/>
      <c r="K17" s="9"/>
      <c r="L17" s="9"/>
      <c r="M17" s="9"/>
      <c r="N17" s="9"/>
      <c r="O17" s="9"/>
    </row>
    <row r="18" spans="1:15" ht="18.75" x14ac:dyDescent="0.25">
      <c r="A18" s="19">
        <v>15</v>
      </c>
      <c r="B18" s="4" t="s">
        <v>45</v>
      </c>
      <c r="C18" s="43">
        <v>4</v>
      </c>
      <c r="D18" s="3">
        <f>SUM(E18:G18)</f>
        <v>90</v>
      </c>
      <c r="E18" s="43">
        <v>28</v>
      </c>
      <c r="F18" s="43">
        <v>60</v>
      </c>
      <c r="G18" s="43">
        <v>2</v>
      </c>
      <c r="H18" s="33"/>
      <c r="I18" s="27">
        <v>12</v>
      </c>
      <c r="J18" s="4" t="s">
        <v>45</v>
      </c>
      <c r="K18" s="29">
        <v>3</v>
      </c>
      <c r="L18" s="9">
        <f t="shared" si="2"/>
        <v>60</v>
      </c>
      <c r="M18" s="29">
        <v>28</v>
      </c>
      <c r="N18" s="29">
        <v>30</v>
      </c>
      <c r="O18" s="29">
        <v>2</v>
      </c>
    </row>
    <row r="19" spans="1:15" ht="51.75" x14ac:dyDescent="0.25">
      <c r="A19" s="18" t="s">
        <v>24</v>
      </c>
      <c r="B19" s="44" t="s">
        <v>44</v>
      </c>
      <c r="C19" s="5">
        <f>SUM(C20:C30)</f>
        <v>38</v>
      </c>
      <c r="D19" s="5">
        <f>SUM(D20:D30)</f>
        <v>1020</v>
      </c>
      <c r="E19" s="5">
        <f>SUM(E20:E30)</f>
        <v>224</v>
      </c>
      <c r="F19" s="5">
        <f>SUM(F20:F30)</f>
        <v>780</v>
      </c>
      <c r="G19" s="5">
        <f>SUM(G20:G30)</f>
        <v>16</v>
      </c>
      <c r="H19" s="22"/>
      <c r="I19" s="26" t="s">
        <v>24</v>
      </c>
      <c r="J19" s="7" t="s">
        <v>25</v>
      </c>
      <c r="K19" s="10">
        <f>SUM(K20:K30)</f>
        <v>22</v>
      </c>
      <c r="L19" s="10">
        <f>SUM(L20:L30)</f>
        <v>675</v>
      </c>
      <c r="M19" s="10">
        <f>SUM(M20:M30)</f>
        <v>80</v>
      </c>
      <c r="N19" s="10">
        <f>SUM(N20:N30)</f>
        <v>585</v>
      </c>
      <c r="O19" s="10">
        <f>SUM(O20:O30)</f>
        <v>10</v>
      </c>
    </row>
    <row r="20" spans="1:15" ht="18.75" x14ac:dyDescent="0.25">
      <c r="A20" s="20">
        <v>16</v>
      </c>
      <c r="B20" s="13" t="s">
        <v>27</v>
      </c>
      <c r="C20" s="3">
        <v>4</v>
      </c>
      <c r="D20" s="3">
        <f>SUM(E20:G20)</f>
        <v>90</v>
      </c>
      <c r="E20" s="43">
        <v>28</v>
      </c>
      <c r="F20" s="43">
        <v>60</v>
      </c>
      <c r="G20" s="43">
        <v>2</v>
      </c>
      <c r="H20" s="23"/>
      <c r="I20" s="27">
        <v>13</v>
      </c>
      <c r="J20" s="8" t="s">
        <v>27</v>
      </c>
      <c r="K20" s="9">
        <v>3</v>
      </c>
      <c r="L20" s="9">
        <f>SUM(M20:O20)</f>
        <v>75</v>
      </c>
      <c r="M20" s="9">
        <v>13</v>
      </c>
      <c r="N20" s="9">
        <v>60</v>
      </c>
      <c r="O20" s="9">
        <v>2</v>
      </c>
    </row>
    <row r="21" spans="1:15" ht="18.75" x14ac:dyDescent="0.25">
      <c r="A21" s="20">
        <v>17</v>
      </c>
      <c r="B21" s="13" t="s">
        <v>28</v>
      </c>
      <c r="C21" s="3">
        <v>4</v>
      </c>
      <c r="D21" s="3">
        <f t="shared" ref="D21:D29" si="3">SUM(E21:G21)</f>
        <v>90</v>
      </c>
      <c r="E21" s="43">
        <v>28</v>
      </c>
      <c r="F21" s="43">
        <v>60</v>
      </c>
      <c r="G21" s="43">
        <v>2</v>
      </c>
      <c r="H21" s="33"/>
      <c r="I21" s="27">
        <v>14</v>
      </c>
      <c r="J21" s="8" t="s">
        <v>28</v>
      </c>
      <c r="K21" s="9">
        <v>3</v>
      </c>
      <c r="L21" s="9">
        <f t="shared" ref="L21:L25" si="4">SUM(M21:O21)</f>
        <v>75</v>
      </c>
      <c r="M21" s="9">
        <v>13</v>
      </c>
      <c r="N21" s="9">
        <v>60</v>
      </c>
      <c r="O21" s="9">
        <v>2</v>
      </c>
    </row>
    <row r="22" spans="1:15" ht="18.75" x14ac:dyDescent="0.25">
      <c r="A22" s="20">
        <v>18</v>
      </c>
      <c r="B22" s="13" t="s">
        <v>29</v>
      </c>
      <c r="C22" s="3">
        <v>4</v>
      </c>
      <c r="D22" s="3">
        <f t="shared" si="3"/>
        <v>90</v>
      </c>
      <c r="E22" s="43">
        <v>28</v>
      </c>
      <c r="F22" s="43">
        <v>60</v>
      </c>
      <c r="G22" s="43">
        <v>2</v>
      </c>
      <c r="H22" s="33"/>
      <c r="I22" s="27">
        <v>15</v>
      </c>
      <c r="J22" s="8" t="s">
        <v>29</v>
      </c>
      <c r="K22" s="9">
        <v>3</v>
      </c>
      <c r="L22" s="9">
        <f t="shared" si="4"/>
        <v>75</v>
      </c>
      <c r="M22" s="9">
        <v>13</v>
      </c>
      <c r="N22" s="9">
        <v>60</v>
      </c>
      <c r="O22" s="9">
        <v>2</v>
      </c>
    </row>
    <row r="23" spans="1:15" ht="33" x14ac:dyDescent="0.25">
      <c r="A23" s="20">
        <v>19</v>
      </c>
      <c r="B23" s="13" t="s">
        <v>30</v>
      </c>
      <c r="C23" s="3">
        <v>4</v>
      </c>
      <c r="D23" s="3">
        <f t="shared" si="3"/>
        <v>90</v>
      </c>
      <c r="E23" s="43">
        <v>28</v>
      </c>
      <c r="F23" s="43">
        <v>60</v>
      </c>
      <c r="G23" s="43">
        <v>2</v>
      </c>
      <c r="H23" s="33"/>
      <c r="I23" s="27">
        <v>16</v>
      </c>
      <c r="J23" s="36" t="s">
        <v>30</v>
      </c>
      <c r="K23" s="9">
        <v>3</v>
      </c>
      <c r="L23" s="9">
        <f t="shared" si="4"/>
        <v>75</v>
      </c>
      <c r="M23" s="9">
        <v>13</v>
      </c>
      <c r="N23" s="9">
        <v>60</v>
      </c>
      <c r="O23" s="9">
        <v>2</v>
      </c>
    </row>
    <row r="24" spans="1:15" ht="49.5" x14ac:dyDescent="0.25">
      <c r="A24" s="20">
        <v>20</v>
      </c>
      <c r="B24" s="13" t="s">
        <v>46</v>
      </c>
      <c r="C24" s="3">
        <v>3</v>
      </c>
      <c r="D24" s="3">
        <f t="shared" si="3"/>
        <v>60</v>
      </c>
      <c r="E24" s="43">
        <v>28</v>
      </c>
      <c r="F24" s="43">
        <v>30</v>
      </c>
      <c r="G24" s="43">
        <v>2</v>
      </c>
      <c r="H24" s="33"/>
      <c r="I24" s="27"/>
      <c r="J24" s="36"/>
      <c r="K24" s="9"/>
      <c r="L24" s="9"/>
      <c r="M24" s="9"/>
      <c r="N24" s="9"/>
      <c r="O24" s="9"/>
    </row>
    <row r="25" spans="1:15" ht="18.75" x14ac:dyDescent="0.25">
      <c r="A25" s="20">
        <v>21</v>
      </c>
      <c r="B25" s="36" t="s">
        <v>31</v>
      </c>
      <c r="C25" s="43">
        <v>1</v>
      </c>
      <c r="D25" s="3">
        <f t="shared" si="3"/>
        <v>45</v>
      </c>
      <c r="E25" s="43"/>
      <c r="F25" s="43">
        <v>45</v>
      </c>
      <c r="G25" s="43"/>
      <c r="H25" s="33"/>
      <c r="I25" s="27">
        <v>17</v>
      </c>
      <c r="J25" s="36" t="s">
        <v>31</v>
      </c>
      <c r="K25" s="9">
        <v>1</v>
      </c>
      <c r="L25" s="9">
        <f t="shared" si="4"/>
        <v>45</v>
      </c>
      <c r="M25" s="9"/>
      <c r="N25" s="9">
        <v>45</v>
      </c>
      <c r="O25" s="9"/>
    </row>
    <row r="26" spans="1:15" ht="18.75" x14ac:dyDescent="0.25">
      <c r="A26" s="20">
        <v>22</v>
      </c>
      <c r="B26" s="36" t="s">
        <v>53</v>
      </c>
      <c r="C26" s="43">
        <v>1</v>
      </c>
      <c r="D26" s="3">
        <f t="shared" ref="D26" si="5">SUM(E26:G26)</f>
        <v>45</v>
      </c>
      <c r="E26" s="43"/>
      <c r="F26" s="43">
        <v>45</v>
      </c>
      <c r="G26" s="43"/>
      <c r="H26" s="33"/>
      <c r="I26" s="27"/>
      <c r="J26" s="35"/>
      <c r="K26" s="35"/>
      <c r="L26" s="9"/>
      <c r="M26" s="35"/>
      <c r="N26" s="35"/>
      <c r="O26" s="35"/>
    </row>
    <row r="27" spans="1:15" ht="33" x14ac:dyDescent="0.25">
      <c r="A27" s="20">
        <v>23</v>
      </c>
      <c r="B27" s="13" t="s">
        <v>48</v>
      </c>
      <c r="C27" s="3">
        <v>3</v>
      </c>
      <c r="D27" s="3">
        <f t="shared" si="3"/>
        <v>60</v>
      </c>
      <c r="E27" s="3">
        <v>28</v>
      </c>
      <c r="F27" s="3">
        <v>30</v>
      </c>
      <c r="G27" s="43">
        <v>2</v>
      </c>
      <c r="H27" s="33"/>
      <c r="I27" s="28">
        <v>18</v>
      </c>
      <c r="J27" s="13" t="s">
        <v>48</v>
      </c>
      <c r="K27" s="20">
        <v>3</v>
      </c>
      <c r="L27" s="20">
        <f t="shared" ref="L27" si="6">SUM(M27:O27)</f>
        <v>60</v>
      </c>
      <c r="M27" s="20">
        <v>28</v>
      </c>
      <c r="N27" s="20">
        <v>30</v>
      </c>
      <c r="O27" s="29">
        <v>2</v>
      </c>
    </row>
    <row r="28" spans="1:15" ht="18.75" x14ac:dyDescent="0.25">
      <c r="A28" s="20">
        <v>24</v>
      </c>
      <c r="B28" s="13" t="s">
        <v>49</v>
      </c>
      <c r="C28" s="3">
        <v>4</v>
      </c>
      <c r="D28" s="3">
        <f t="shared" si="3"/>
        <v>90</v>
      </c>
      <c r="E28" s="3">
        <v>28</v>
      </c>
      <c r="F28" s="3">
        <v>60</v>
      </c>
      <c r="G28" s="43">
        <v>2</v>
      </c>
      <c r="H28" s="33"/>
      <c r="I28" s="28"/>
      <c r="J28" s="35"/>
      <c r="K28" s="35"/>
      <c r="L28" s="35"/>
      <c r="M28" s="35"/>
      <c r="N28" s="35"/>
      <c r="O28" s="35"/>
    </row>
    <row r="29" spans="1:15" ht="33" x14ac:dyDescent="0.25">
      <c r="A29" s="20">
        <v>25</v>
      </c>
      <c r="B29" s="13" t="s">
        <v>50</v>
      </c>
      <c r="C29" s="3">
        <v>4</v>
      </c>
      <c r="D29" s="3">
        <f t="shared" si="3"/>
        <v>90</v>
      </c>
      <c r="E29" s="3">
        <v>28</v>
      </c>
      <c r="F29" s="3">
        <v>60</v>
      </c>
      <c r="G29" s="43">
        <v>2</v>
      </c>
      <c r="H29" s="34"/>
      <c r="I29" s="14"/>
      <c r="J29" s="35"/>
      <c r="K29" s="35"/>
      <c r="L29" s="35"/>
      <c r="M29" s="35"/>
      <c r="N29" s="35"/>
      <c r="O29" s="35"/>
    </row>
    <row r="30" spans="1:15" ht="18.75" x14ac:dyDescent="0.25">
      <c r="A30" s="20">
        <v>26</v>
      </c>
      <c r="B30" s="36" t="s">
        <v>32</v>
      </c>
      <c r="C30" s="9">
        <v>6</v>
      </c>
      <c r="D30" s="9">
        <f t="shared" ref="D30" si="7">SUM(E30:G30)</f>
        <v>270</v>
      </c>
      <c r="E30" s="9"/>
      <c r="F30" s="9">
        <v>270</v>
      </c>
      <c r="G30" s="43"/>
      <c r="H30" s="33"/>
      <c r="I30" s="27">
        <v>19</v>
      </c>
      <c r="J30" s="36" t="s">
        <v>32</v>
      </c>
      <c r="K30" s="9">
        <v>6</v>
      </c>
      <c r="L30" s="9">
        <f>SUM(M30:O30)</f>
        <v>270</v>
      </c>
      <c r="M30" s="9"/>
      <c r="N30" s="9">
        <v>270</v>
      </c>
      <c r="O30" s="9"/>
    </row>
    <row r="31" spans="1:15" ht="18.75" x14ac:dyDescent="0.25">
      <c r="A31" s="20"/>
      <c r="B31" s="13" t="s">
        <v>52</v>
      </c>
      <c r="C31" s="1">
        <f>C32+C33+C35</f>
        <v>8</v>
      </c>
      <c r="D31" s="1">
        <f>D32+D33+D35</f>
        <v>150</v>
      </c>
      <c r="E31" s="1">
        <f>E32+E33+E35</f>
        <v>84</v>
      </c>
      <c r="F31" s="1">
        <f>F32+F33+F35</f>
        <v>60</v>
      </c>
      <c r="G31" s="1">
        <f>G32+G33+G35</f>
        <v>6</v>
      </c>
      <c r="H31" s="30"/>
      <c r="I31" s="35"/>
      <c r="J31" s="11" t="s">
        <v>35</v>
      </c>
      <c r="K31" s="5">
        <f>SUM(K32:K33)</f>
        <v>4</v>
      </c>
      <c r="L31" s="5">
        <f t="shared" ref="L31:O31" si="8">SUM(L32:L33)</f>
        <v>60</v>
      </c>
      <c r="M31" s="5">
        <f t="shared" si="8"/>
        <v>56</v>
      </c>
      <c r="N31" s="5">
        <f t="shared" si="8"/>
        <v>0</v>
      </c>
      <c r="O31" s="5">
        <f t="shared" si="8"/>
        <v>4</v>
      </c>
    </row>
    <row r="32" spans="1:15" ht="33" x14ac:dyDescent="0.25">
      <c r="A32" s="20">
        <v>27</v>
      </c>
      <c r="B32" s="8" t="s">
        <v>26</v>
      </c>
      <c r="C32" s="9">
        <v>2</v>
      </c>
      <c r="D32" s="9">
        <f>SUM(E32:G32)</f>
        <v>30</v>
      </c>
      <c r="E32" s="9">
        <v>28</v>
      </c>
      <c r="F32" s="9">
        <v>0</v>
      </c>
      <c r="G32" s="9">
        <v>2</v>
      </c>
      <c r="H32" s="30"/>
      <c r="I32" s="48">
        <v>20</v>
      </c>
      <c r="J32" s="8" t="s">
        <v>26</v>
      </c>
      <c r="K32" s="9">
        <v>2</v>
      </c>
      <c r="L32" s="9">
        <f>SUM(M32:O32)</f>
        <v>30</v>
      </c>
      <c r="M32" s="9">
        <v>28</v>
      </c>
      <c r="N32" s="9"/>
      <c r="O32" s="9">
        <v>2</v>
      </c>
    </row>
    <row r="33" spans="1:16" ht="18.75" x14ac:dyDescent="0.25">
      <c r="A33" s="20">
        <v>28</v>
      </c>
      <c r="B33" s="4" t="s">
        <v>37</v>
      </c>
      <c r="C33" s="3">
        <v>2</v>
      </c>
      <c r="D33" s="3">
        <v>30</v>
      </c>
      <c r="E33" s="3">
        <v>28</v>
      </c>
      <c r="F33" s="3">
        <v>0</v>
      </c>
      <c r="G33" s="3">
        <v>2</v>
      </c>
      <c r="H33" s="30"/>
      <c r="I33" s="48">
        <v>21</v>
      </c>
      <c r="J33" s="4" t="s">
        <v>37</v>
      </c>
      <c r="K33" s="3">
        <v>2</v>
      </c>
      <c r="L33" s="3">
        <v>30</v>
      </c>
      <c r="M33" s="3">
        <v>28</v>
      </c>
      <c r="N33" s="3"/>
      <c r="O33" s="3">
        <v>2</v>
      </c>
    </row>
    <row r="34" spans="1:16" ht="18.75" x14ac:dyDescent="0.25">
      <c r="A34" s="20">
        <v>29</v>
      </c>
      <c r="B34" s="13" t="s">
        <v>38</v>
      </c>
      <c r="C34" s="3">
        <v>2</v>
      </c>
      <c r="D34" s="3">
        <v>30</v>
      </c>
      <c r="E34" s="3">
        <v>28</v>
      </c>
      <c r="F34" s="3">
        <v>0</v>
      </c>
      <c r="G34" s="3">
        <v>2</v>
      </c>
      <c r="H34" s="30"/>
      <c r="I34" s="48">
        <v>22</v>
      </c>
      <c r="J34" s="13" t="s">
        <v>38</v>
      </c>
      <c r="K34" s="3">
        <v>2</v>
      </c>
      <c r="L34" s="3">
        <v>30</v>
      </c>
      <c r="M34" s="3">
        <v>28</v>
      </c>
      <c r="N34" s="3"/>
      <c r="O34" s="3">
        <v>2</v>
      </c>
    </row>
    <row r="35" spans="1:16" ht="18.75" x14ac:dyDescent="0.25">
      <c r="A35" s="20">
        <v>31</v>
      </c>
      <c r="B35" s="45" t="s">
        <v>51</v>
      </c>
      <c r="C35" s="46">
        <v>4</v>
      </c>
      <c r="D35" s="46">
        <f>SUM(E35:G35)</f>
        <v>90</v>
      </c>
      <c r="E35" s="46">
        <v>28</v>
      </c>
      <c r="F35" s="46">
        <v>60</v>
      </c>
      <c r="G35" s="47">
        <v>2</v>
      </c>
      <c r="H35" s="30"/>
    </row>
    <row r="36" spans="1:16" ht="18.75" x14ac:dyDescent="0.25">
      <c r="A36" s="21">
        <v>32</v>
      </c>
      <c r="B36" s="13" t="s">
        <v>40</v>
      </c>
      <c r="C36" s="3">
        <v>4</v>
      </c>
      <c r="D36" s="46">
        <f>SUM(E36:G36)</f>
        <v>90</v>
      </c>
      <c r="E36" s="3">
        <v>28</v>
      </c>
      <c r="F36" s="3">
        <v>60</v>
      </c>
      <c r="G36" s="3">
        <v>2</v>
      </c>
      <c r="H36" s="30"/>
    </row>
    <row r="37" spans="1:16" ht="18.75" x14ac:dyDescent="0.25">
      <c r="A37" s="20"/>
      <c r="B37" s="16" t="s">
        <v>36</v>
      </c>
      <c r="C37" s="17">
        <f>C11+C1</f>
        <v>90</v>
      </c>
      <c r="D37" s="17">
        <f t="shared" ref="D37:G37" si="9">D11+D1</f>
        <v>1950</v>
      </c>
      <c r="E37" s="17">
        <f t="shared" si="9"/>
        <v>703</v>
      </c>
      <c r="F37" s="17">
        <f t="shared" si="9"/>
        <v>1185</v>
      </c>
      <c r="G37" s="17">
        <f t="shared" si="9"/>
        <v>62</v>
      </c>
      <c r="H37" s="30"/>
      <c r="I37" s="20"/>
      <c r="J37" s="16" t="s">
        <v>36</v>
      </c>
      <c r="K37" s="17">
        <f>K11+K1</f>
        <v>55</v>
      </c>
      <c r="L37" s="17">
        <f t="shared" ref="L37:O37" si="10">L11+L1</f>
        <v>1230</v>
      </c>
      <c r="M37" s="17">
        <f t="shared" si="10"/>
        <v>397</v>
      </c>
      <c r="N37" s="17">
        <f t="shared" si="10"/>
        <v>793</v>
      </c>
      <c r="O37" s="17">
        <f t="shared" si="10"/>
        <v>40</v>
      </c>
    </row>
    <row r="38" spans="1:16" ht="18.75" x14ac:dyDescent="0.25">
      <c r="H38" s="30"/>
    </row>
    <row r="39" spans="1:16" ht="18.75" x14ac:dyDescent="0.25">
      <c r="F39">
        <f>F37/D37</f>
        <v>0.60769230769230764</v>
      </c>
      <c r="H39" s="31"/>
      <c r="P39">
        <f>O37+M37</f>
        <v>437</v>
      </c>
    </row>
    <row r="40" spans="1:16" x14ac:dyDescent="0.25">
      <c r="M40">
        <f>N37/L37</f>
        <v>0.6447154471544716</v>
      </c>
    </row>
    <row r="41" spans="1:16" x14ac:dyDescent="0.25">
      <c r="G41"/>
    </row>
  </sheetData>
  <pageMargins left="0.17" right="0.17" top="0.17" bottom="0.19" header="0.17" footer="0.17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topLeftCell="A22" workbookViewId="0">
      <selection activeCell="R38" sqref="R38"/>
    </sheetView>
  </sheetViews>
  <sheetFormatPr defaultRowHeight="15" x14ac:dyDescent="0.25"/>
  <cols>
    <col min="1" max="1" width="6" customWidth="1"/>
    <col min="2" max="2" width="23.28515625" customWidth="1"/>
    <col min="7" max="7" width="9.140625" style="24"/>
    <col min="8" max="8" width="4.42578125" style="24" customWidth="1"/>
    <col min="9" max="9" width="4.85546875" customWidth="1"/>
    <col min="10" max="10" width="24.7109375" customWidth="1"/>
    <col min="11" max="11" width="8.28515625" customWidth="1"/>
    <col min="12" max="12" width="8" customWidth="1"/>
    <col min="13" max="13" width="7.5703125" customWidth="1"/>
    <col min="14" max="14" width="7.42578125" customWidth="1"/>
    <col min="15" max="15" width="6.7109375" customWidth="1"/>
  </cols>
  <sheetData>
    <row r="1" spans="1:15" ht="33" x14ac:dyDescent="0.25">
      <c r="A1" s="1" t="s">
        <v>0</v>
      </c>
      <c r="B1" s="64" t="s">
        <v>1</v>
      </c>
      <c r="C1" s="65">
        <v>28</v>
      </c>
      <c r="D1" s="65">
        <f>SUM(D2:D10)</f>
        <v>495</v>
      </c>
      <c r="E1" s="65">
        <f t="shared" ref="E1:G1" si="0">SUM(E2:E10)</f>
        <v>212</v>
      </c>
      <c r="F1" s="65">
        <f t="shared" si="0"/>
        <v>255</v>
      </c>
      <c r="G1" s="65">
        <f t="shared" si="0"/>
        <v>28</v>
      </c>
      <c r="I1" s="1" t="s">
        <v>0</v>
      </c>
      <c r="J1" s="2" t="s">
        <v>1</v>
      </c>
      <c r="K1" s="1">
        <v>19</v>
      </c>
      <c r="L1" s="1">
        <v>315</v>
      </c>
      <c r="M1" s="1">
        <v>149</v>
      </c>
      <c r="N1" s="1">
        <v>148</v>
      </c>
      <c r="O1" s="1">
        <v>18</v>
      </c>
    </row>
    <row r="2" spans="1:15" ht="33" x14ac:dyDescent="0.25">
      <c r="A2" s="63">
        <v>1</v>
      </c>
      <c r="B2" s="4" t="s">
        <v>2</v>
      </c>
      <c r="C2" s="3">
        <v>4</v>
      </c>
      <c r="D2" s="3">
        <v>75</v>
      </c>
      <c r="E2" s="3">
        <v>41</v>
      </c>
      <c r="F2" s="3">
        <v>29</v>
      </c>
      <c r="G2" s="3">
        <v>5</v>
      </c>
      <c r="I2" s="3">
        <v>1</v>
      </c>
      <c r="J2" s="4" t="s">
        <v>2</v>
      </c>
      <c r="K2" s="3" t="s">
        <v>3</v>
      </c>
      <c r="L2" s="3">
        <v>30</v>
      </c>
      <c r="M2" s="3">
        <v>15</v>
      </c>
      <c r="N2" s="3">
        <v>13</v>
      </c>
      <c r="O2" s="3">
        <v>2</v>
      </c>
    </row>
    <row r="3" spans="1:15" ht="33" x14ac:dyDescent="0.25">
      <c r="A3" s="63">
        <v>2</v>
      </c>
      <c r="B3" s="4" t="s">
        <v>4</v>
      </c>
      <c r="C3" s="3">
        <v>2</v>
      </c>
      <c r="D3" s="3">
        <v>30</v>
      </c>
      <c r="E3" s="3">
        <v>18</v>
      </c>
      <c r="F3" s="3">
        <v>10</v>
      </c>
      <c r="G3" s="3">
        <v>2</v>
      </c>
      <c r="I3" s="3">
        <v>2</v>
      </c>
      <c r="J3" s="4" t="s">
        <v>4</v>
      </c>
      <c r="K3" s="3" t="s">
        <v>5</v>
      </c>
      <c r="L3" s="3">
        <v>15</v>
      </c>
      <c r="M3" s="3">
        <v>9</v>
      </c>
      <c r="N3" s="3">
        <v>5</v>
      </c>
      <c r="O3" s="3">
        <v>1</v>
      </c>
    </row>
    <row r="4" spans="1:15" ht="33" x14ac:dyDescent="0.25">
      <c r="A4" s="63">
        <v>3</v>
      </c>
      <c r="B4" s="4" t="s">
        <v>6</v>
      </c>
      <c r="C4" s="3">
        <v>2</v>
      </c>
      <c r="D4" s="3">
        <v>60</v>
      </c>
      <c r="E4" s="3">
        <v>5</v>
      </c>
      <c r="F4" s="3">
        <v>51</v>
      </c>
      <c r="G4" s="3">
        <v>4</v>
      </c>
      <c r="I4" s="3">
        <v>3</v>
      </c>
      <c r="J4" s="4" t="s">
        <v>6</v>
      </c>
      <c r="K4" s="3" t="s">
        <v>7</v>
      </c>
      <c r="L4" s="3">
        <v>30</v>
      </c>
      <c r="M4" s="3">
        <v>4</v>
      </c>
      <c r="N4" s="3">
        <v>24</v>
      </c>
      <c r="O4" s="3">
        <v>2</v>
      </c>
    </row>
    <row r="5" spans="1:15" ht="33" x14ac:dyDescent="0.25">
      <c r="A5" s="63">
        <v>4</v>
      </c>
      <c r="B5" s="4" t="s">
        <v>54</v>
      </c>
      <c r="C5" s="3">
        <v>4</v>
      </c>
      <c r="D5" s="3">
        <v>75</v>
      </c>
      <c r="E5" s="3">
        <v>36</v>
      </c>
      <c r="F5" s="3">
        <v>35</v>
      </c>
      <c r="G5" s="3">
        <v>4</v>
      </c>
      <c r="I5" s="3">
        <v>4</v>
      </c>
      <c r="J5" s="4" t="s">
        <v>8</v>
      </c>
      <c r="K5" s="3" t="s">
        <v>9</v>
      </c>
      <c r="L5" s="3">
        <v>45</v>
      </c>
      <c r="M5" s="3">
        <v>21</v>
      </c>
      <c r="N5" s="3">
        <v>21</v>
      </c>
      <c r="O5" s="3">
        <v>3</v>
      </c>
    </row>
    <row r="6" spans="1:15" ht="33" x14ac:dyDescent="0.25">
      <c r="A6" s="63">
        <v>5</v>
      </c>
      <c r="B6" s="4" t="s">
        <v>10</v>
      </c>
      <c r="C6" s="3">
        <v>4</v>
      </c>
      <c r="D6" s="3">
        <v>75</v>
      </c>
      <c r="E6" s="3">
        <v>15</v>
      </c>
      <c r="F6" s="3">
        <v>58</v>
      </c>
      <c r="G6" s="3">
        <v>2</v>
      </c>
      <c r="I6" s="3">
        <v>5</v>
      </c>
      <c r="J6" s="4" t="s">
        <v>10</v>
      </c>
      <c r="K6" s="3" t="s">
        <v>11</v>
      </c>
      <c r="L6" s="3">
        <v>45</v>
      </c>
      <c r="M6" s="3">
        <v>15</v>
      </c>
      <c r="N6" s="3">
        <v>29</v>
      </c>
      <c r="O6" s="3">
        <v>1</v>
      </c>
    </row>
    <row r="7" spans="1:15" ht="33" x14ac:dyDescent="0.25">
      <c r="A7" s="63">
        <v>6</v>
      </c>
      <c r="B7" s="4" t="s">
        <v>12</v>
      </c>
      <c r="C7" s="3">
        <v>3</v>
      </c>
      <c r="D7" s="3">
        <v>40</v>
      </c>
      <c r="E7" s="3">
        <v>14</v>
      </c>
      <c r="F7" s="3">
        <v>24</v>
      </c>
      <c r="G7" s="3">
        <v>2</v>
      </c>
      <c r="I7" s="3">
        <v>6</v>
      </c>
      <c r="J7" s="4" t="s">
        <v>12</v>
      </c>
      <c r="K7" s="3" t="s">
        <v>11</v>
      </c>
      <c r="L7" s="3">
        <v>60</v>
      </c>
      <c r="M7" s="3">
        <v>20</v>
      </c>
      <c r="N7" s="3">
        <v>30</v>
      </c>
      <c r="O7" s="3">
        <v>2</v>
      </c>
    </row>
    <row r="8" spans="1:15" ht="33" x14ac:dyDescent="0.25">
      <c r="A8" s="63">
        <v>7</v>
      </c>
      <c r="B8" s="4" t="s">
        <v>13</v>
      </c>
      <c r="C8" s="3">
        <v>3</v>
      </c>
      <c r="D8" s="3">
        <v>40</v>
      </c>
      <c r="E8" s="3">
        <v>14</v>
      </c>
      <c r="F8" s="3">
        <v>24</v>
      </c>
      <c r="G8" s="3">
        <v>2</v>
      </c>
      <c r="I8" s="3">
        <v>7</v>
      </c>
      <c r="J8" s="4" t="s">
        <v>13</v>
      </c>
      <c r="K8" s="3" t="s">
        <v>3</v>
      </c>
      <c r="L8" s="3">
        <v>30</v>
      </c>
      <c r="M8" s="3">
        <v>10</v>
      </c>
      <c r="N8" s="3">
        <v>26</v>
      </c>
      <c r="O8" s="3">
        <v>2</v>
      </c>
    </row>
    <row r="9" spans="1:15" ht="33" x14ac:dyDescent="0.25">
      <c r="A9" s="63">
        <v>8</v>
      </c>
      <c r="B9" s="4" t="s">
        <v>55</v>
      </c>
      <c r="C9" s="3">
        <v>2</v>
      </c>
      <c r="D9" s="3">
        <v>40</v>
      </c>
      <c r="E9" s="3">
        <v>14</v>
      </c>
      <c r="F9" s="3">
        <v>24</v>
      </c>
      <c r="G9" s="3">
        <v>2</v>
      </c>
      <c r="I9" s="3">
        <v>8</v>
      </c>
      <c r="J9" s="4" t="s">
        <v>14</v>
      </c>
      <c r="K9" s="3" t="s">
        <v>15</v>
      </c>
      <c r="L9" s="3">
        <v>60</v>
      </c>
      <c r="M9" s="3">
        <v>55</v>
      </c>
      <c r="N9" s="3"/>
      <c r="O9" s="3">
        <v>5</v>
      </c>
    </row>
    <row r="10" spans="1:15" ht="18.75" x14ac:dyDescent="0.25">
      <c r="A10" s="63">
        <v>9</v>
      </c>
      <c r="B10" s="4" t="s">
        <v>14</v>
      </c>
      <c r="C10" s="3">
        <v>4</v>
      </c>
      <c r="D10" s="3">
        <v>60</v>
      </c>
      <c r="E10" s="3">
        <v>55</v>
      </c>
      <c r="F10" s="3"/>
      <c r="G10" s="3">
        <v>5</v>
      </c>
      <c r="H10" s="32"/>
      <c r="I10" s="41"/>
      <c r="J10" s="42"/>
      <c r="K10" s="40"/>
      <c r="L10" s="40"/>
      <c r="M10" s="40"/>
      <c r="N10" s="40"/>
      <c r="O10" s="40"/>
    </row>
    <row r="11" spans="1:15" ht="49.5" x14ac:dyDescent="0.25">
      <c r="A11" s="38"/>
      <c r="B11" s="2" t="s">
        <v>17</v>
      </c>
      <c r="C11" s="40">
        <f>C12+C21+C35</f>
        <v>62</v>
      </c>
      <c r="D11" s="40">
        <f>D12+D21+D35</f>
        <v>1455</v>
      </c>
      <c r="E11" s="40">
        <f>E12+E21+E35</f>
        <v>485</v>
      </c>
      <c r="F11" s="40">
        <f t="shared" ref="F11:G11" si="1">F12+F21+F35</f>
        <v>930</v>
      </c>
      <c r="G11" s="40">
        <f t="shared" si="1"/>
        <v>40</v>
      </c>
      <c r="H11" s="39"/>
      <c r="I11" s="41" t="s">
        <v>16</v>
      </c>
      <c r="J11" s="42" t="s">
        <v>17</v>
      </c>
      <c r="K11" s="40">
        <f>K12+K21+K35</f>
        <v>36</v>
      </c>
      <c r="L11" s="40">
        <f t="shared" ref="L11:O11" si="2">L12+L21+L35</f>
        <v>885</v>
      </c>
      <c r="M11" s="40">
        <f t="shared" si="2"/>
        <v>276</v>
      </c>
      <c r="N11" s="40">
        <f t="shared" si="2"/>
        <v>585</v>
      </c>
      <c r="O11" s="40">
        <f t="shared" si="2"/>
        <v>24</v>
      </c>
    </row>
    <row r="12" spans="1:15" ht="39" x14ac:dyDescent="0.25">
      <c r="A12" s="37" t="s">
        <v>18</v>
      </c>
      <c r="B12" s="51" t="s">
        <v>41</v>
      </c>
      <c r="C12" s="22">
        <f>SUM(C13:C20)</f>
        <v>18</v>
      </c>
      <c r="D12" s="22">
        <f>SUM(D13:D20)</f>
        <v>300</v>
      </c>
      <c r="E12" s="22">
        <f>SUM(E13:E20)</f>
        <v>224</v>
      </c>
      <c r="F12" s="22">
        <f t="shared" ref="F12:G12" si="3">SUM(F13:F20)</f>
        <v>60</v>
      </c>
      <c r="G12" s="22">
        <f t="shared" si="3"/>
        <v>16</v>
      </c>
      <c r="H12" s="22"/>
      <c r="I12" s="26" t="s">
        <v>18</v>
      </c>
      <c r="J12" s="7" t="s">
        <v>19</v>
      </c>
      <c r="K12" s="5">
        <f>SUM(K13:K19)</f>
        <v>11</v>
      </c>
      <c r="L12" s="5">
        <f t="shared" ref="L12:O12" si="4">SUM(L13:L19)</f>
        <v>195</v>
      </c>
      <c r="M12" s="5">
        <f t="shared" si="4"/>
        <v>125</v>
      </c>
      <c r="N12" s="5">
        <f t="shared" si="4"/>
        <v>60</v>
      </c>
      <c r="O12" s="5">
        <f t="shared" si="4"/>
        <v>10</v>
      </c>
    </row>
    <row r="13" spans="1:15" ht="18.75" x14ac:dyDescent="0.25">
      <c r="A13" s="49">
        <v>10</v>
      </c>
      <c r="B13" s="52" t="s">
        <v>20</v>
      </c>
      <c r="C13" s="3">
        <v>2</v>
      </c>
      <c r="D13" s="3">
        <f>SUM(E13:G13)</f>
        <v>30</v>
      </c>
      <c r="E13" s="3">
        <v>28</v>
      </c>
      <c r="F13" s="3"/>
      <c r="G13" s="3">
        <v>2</v>
      </c>
      <c r="H13" s="50"/>
      <c r="I13" s="27">
        <v>9</v>
      </c>
      <c r="J13" s="25" t="s">
        <v>20</v>
      </c>
      <c r="K13" s="9">
        <v>2</v>
      </c>
      <c r="L13" s="9">
        <f>SUM(M13:O13)</f>
        <v>30</v>
      </c>
      <c r="M13" s="9">
        <v>28</v>
      </c>
      <c r="N13" s="9">
        <v>0</v>
      </c>
      <c r="O13" s="9">
        <v>2</v>
      </c>
    </row>
    <row r="14" spans="1:15" ht="25.5" customHeight="1" x14ac:dyDescent="0.25">
      <c r="A14" s="49">
        <v>11</v>
      </c>
      <c r="B14" s="52" t="s">
        <v>21</v>
      </c>
      <c r="C14" s="3">
        <v>3</v>
      </c>
      <c r="D14" s="3">
        <f t="shared" ref="D14:D19" si="5">SUM(E14:G14)</f>
        <v>60</v>
      </c>
      <c r="E14" s="3">
        <v>28</v>
      </c>
      <c r="F14" s="3">
        <v>30</v>
      </c>
      <c r="G14" s="3">
        <v>2</v>
      </c>
      <c r="H14" s="50"/>
      <c r="I14" s="27">
        <v>10</v>
      </c>
      <c r="J14" s="25" t="s">
        <v>21</v>
      </c>
      <c r="K14" s="9">
        <v>3</v>
      </c>
      <c r="L14" s="9">
        <f t="shared" ref="L14:L15" si="6">SUM(M14:O14)</f>
        <v>60</v>
      </c>
      <c r="M14" s="9">
        <v>28</v>
      </c>
      <c r="N14" s="9">
        <v>30</v>
      </c>
      <c r="O14" s="9">
        <v>2</v>
      </c>
    </row>
    <row r="15" spans="1:15" ht="18.75" x14ac:dyDescent="0.25">
      <c r="A15" s="49">
        <v>12</v>
      </c>
      <c r="B15" s="52" t="s">
        <v>56</v>
      </c>
      <c r="C15" s="3">
        <v>2</v>
      </c>
      <c r="D15" s="3">
        <f t="shared" si="5"/>
        <v>45</v>
      </c>
      <c r="E15" s="3">
        <v>13</v>
      </c>
      <c r="F15" s="3">
        <v>30</v>
      </c>
      <c r="G15" s="3">
        <v>2</v>
      </c>
      <c r="H15" s="50"/>
      <c r="I15" s="27">
        <v>11</v>
      </c>
      <c r="J15" s="52" t="s">
        <v>56</v>
      </c>
      <c r="K15" s="3">
        <v>2</v>
      </c>
      <c r="L15" s="3">
        <f t="shared" si="6"/>
        <v>45</v>
      </c>
      <c r="M15" s="3">
        <v>13</v>
      </c>
      <c r="N15" s="3">
        <v>30</v>
      </c>
      <c r="O15" s="3">
        <v>2</v>
      </c>
    </row>
    <row r="16" spans="1:15" ht="18.75" x14ac:dyDescent="0.25">
      <c r="A16" s="49">
        <v>13</v>
      </c>
      <c r="B16" s="52" t="s">
        <v>43</v>
      </c>
      <c r="C16" s="3">
        <v>2</v>
      </c>
      <c r="D16" s="3">
        <f t="shared" si="5"/>
        <v>30</v>
      </c>
      <c r="E16" s="3">
        <v>28</v>
      </c>
      <c r="F16" s="3"/>
      <c r="G16" s="3">
        <v>2</v>
      </c>
      <c r="H16" s="50"/>
      <c r="I16" s="27"/>
      <c r="J16" s="52"/>
      <c r="K16" s="3"/>
      <c r="L16" s="3"/>
      <c r="M16" s="3"/>
      <c r="N16" s="3"/>
      <c r="O16" s="3"/>
    </row>
    <row r="17" spans="1:15" ht="18.75" x14ac:dyDescent="0.25">
      <c r="A17" s="49">
        <v>14</v>
      </c>
      <c r="B17" s="52" t="s">
        <v>57</v>
      </c>
      <c r="C17" s="3">
        <v>2</v>
      </c>
      <c r="D17" s="3">
        <f t="shared" si="5"/>
        <v>30</v>
      </c>
      <c r="E17" s="3">
        <v>28</v>
      </c>
      <c r="F17" s="3"/>
      <c r="G17" s="3">
        <v>2</v>
      </c>
      <c r="H17" s="50"/>
      <c r="I17" s="27">
        <v>12</v>
      </c>
      <c r="J17" s="52" t="s">
        <v>57</v>
      </c>
      <c r="K17" s="3">
        <v>2</v>
      </c>
      <c r="L17" s="3">
        <f t="shared" ref="L17:L18" si="7">SUM(M17:O17)</f>
        <v>30</v>
      </c>
      <c r="M17" s="3">
        <v>28</v>
      </c>
      <c r="N17" s="3"/>
      <c r="O17" s="3">
        <v>2</v>
      </c>
    </row>
    <row r="18" spans="1:15" ht="18.75" x14ac:dyDescent="0.25">
      <c r="A18" s="49">
        <v>15</v>
      </c>
      <c r="B18" s="52" t="s">
        <v>58</v>
      </c>
      <c r="C18" s="3">
        <v>2</v>
      </c>
      <c r="D18" s="3">
        <f t="shared" si="5"/>
        <v>30</v>
      </c>
      <c r="E18" s="3">
        <v>28</v>
      </c>
      <c r="F18" s="3"/>
      <c r="G18" s="3">
        <v>2</v>
      </c>
      <c r="H18" s="50"/>
      <c r="I18" s="27">
        <v>13</v>
      </c>
      <c r="J18" s="52" t="s">
        <v>58</v>
      </c>
      <c r="K18" s="3">
        <v>2</v>
      </c>
      <c r="L18" s="3">
        <f t="shared" si="7"/>
        <v>30</v>
      </c>
      <c r="M18" s="3">
        <v>28</v>
      </c>
      <c r="N18" s="3"/>
      <c r="O18" s="3">
        <v>2</v>
      </c>
    </row>
    <row r="19" spans="1:15" ht="33" x14ac:dyDescent="0.25">
      <c r="A19" s="49">
        <v>16</v>
      </c>
      <c r="B19" s="52" t="s">
        <v>59</v>
      </c>
      <c r="C19" s="3">
        <v>2</v>
      </c>
      <c r="D19" s="3">
        <f t="shared" si="5"/>
        <v>30</v>
      </c>
      <c r="E19" s="3">
        <v>28</v>
      </c>
      <c r="F19" s="3"/>
      <c r="G19" s="3">
        <v>2</v>
      </c>
      <c r="H19" s="50"/>
      <c r="I19" s="27"/>
      <c r="J19" s="8"/>
      <c r="K19" s="9"/>
      <c r="L19" s="9"/>
      <c r="M19" s="9"/>
      <c r="N19" s="9"/>
      <c r="O19" s="9"/>
    </row>
    <row r="20" spans="1:15" ht="33" x14ac:dyDescent="0.25">
      <c r="A20" s="49">
        <v>17</v>
      </c>
      <c r="B20" s="52" t="s">
        <v>60</v>
      </c>
      <c r="C20" s="3">
        <v>3</v>
      </c>
      <c r="D20" s="3">
        <f>SUM(E20:G20)</f>
        <v>45</v>
      </c>
      <c r="E20" s="3">
        <v>43</v>
      </c>
      <c r="F20" s="3"/>
      <c r="G20" s="3">
        <v>2</v>
      </c>
      <c r="H20" s="50"/>
      <c r="I20" s="27"/>
      <c r="J20" s="8"/>
      <c r="K20" s="9"/>
      <c r="L20" s="9"/>
      <c r="M20" s="9"/>
      <c r="N20" s="9"/>
      <c r="O20" s="9"/>
    </row>
    <row r="21" spans="1:15" ht="51.75" x14ac:dyDescent="0.25">
      <c r="A21" s="18" t="s">
        <v>24</v>
      </c>
      <c r="B21" s="54" t="s">
        <v>44</v>
      </c>
      <c r="C21" s="55">
        <f>SUM(C22:C34)</f>
        <v>36</v>
      </c>
      <c r="D21" s="55">
        <f>SUM(D22:D34)</f>
        <v>1005</v>
      </c>
      <c r="E21" s="55">
        <f t="shared" ref="E21:G21" si="8">SUM(E22:E34)</f>
        <v>177</v>
      </c>
      <c r="F21" s="55">
        <f t="shared" si="8"/>
        <v>810</v>
      </c>
      <c r="G21" s="55">
        <f t="shared" si="8"/>
        <v>18</v>
      </c>
      <c r="H21" s="22"/>
      <c r="I21" s="26" t="s">
        <v>24</v>
      </c>
      <c r="J21" s="7" t="s">
        <v>25</v>
      </c>
      <c r="K21" s="10">
        <f>SUM(K22:K34)</f>
        <v>21</v>
      </c>
      <c r="L21" s="10">
        <f t="shared" ref="L21" si="9">SUM(L22:L34)</f>
        <v>630</v>
      </c>
      <c r="M21" s="10">
        <f t="shared" ref="M21" si="10">SUM(M22:M34)</f>
        <v>95</v>
      </c>
      <c r="N21" s="10">
        <f t="shared" ref="N21" si="11">SUM(N22:N34)</f>
        <v>525</v>
      </c>
      <c r="O21" s="10">
        <f t="shared" ref="O21" si="12">SUM(O22:O34)</f>
        <v>10</v>
      </c>
    </row>
    <row r="22" spans="1:15" ht="33" x14ac:dyDescent="0.25">
      <c r="A22" s="21"/>
      <c r="B22" s="52"/>
      <c r="C22" s="3"/>
      <c r="D22" s="3"/>
      <c r="E22" s="3"/>
      <c r="F22" s="3"/>
      <c r="G22" s="3"/>
      <c r="H22" s="53"/>
      <c r="I22" s="27">
        <v>14</v>
      </c>
      <c r="J22" s="52" t="s">
        <v>60</v>
      </c>
      <c r="K22" s="3">
        <v>3</v>
      </c>
      <c r="L22" s="3">
        <f>SUM(M22:O22)</f>
        <v>45</v>
      </c>
      <c r="M22" s="3">
        <v>43</v>
      </c>
      <c r="N22" s="3">
        <v>0</v>
      </c>
      <c r="O22" s="3">
        <v>2</v>
      </c>
    </row>
    <row r="23" spans="1:15" ht="33" x14ac:dyDescent="0.25">
      <c r="A23" s="21">
        <v>18</v>
      </c>
      <c r="B23" s="52" t="s">
        <v>61</v>
      </c>
      <c r="C23" s="3">
        <v>3</v>
      </c>
      <c r="D23" s="3">
        <f t="shared" ref="D23:D34" si="13">SUM(E23:G23)</f>
        <v>75</v>
      </c>
      <c r="E23" s="3">
        <v>13</v>
      </c>
      <c r="F23" s="3">
        <v>60</v>
      </c>
      <c r="G23" s="3">
        <v>2</v>
      </c>
      <c r="H23" s="50"/>
      <c r="I23" s="27">
        <v>15</v>
      </c>
      <c r="J23" s="52" t="s">
        <v>61</v>
      </c>
      <c r="K23" s="3">
        <v>3</v>
      </c>
      <c r="L23" s="3">
        <f t="shared" ref="L23:L34" si="14">SUM(M23:O23)</f>
        <v>75</v>
      </c>
      <c r="M23" s="3">
        <v>13</v>
      </c>
      <c r="N23" s="3">
        <v>60</v>
      </c>
      <c r="O23" s="3">
        <v>2</v>
      </c>
    </row>
    <row r="24" spans="1:15" ht="18.75" x14ac:dyDescent="0.25">
      <c r="A24" s="21">
        <v>19</v>
      </c>
      <c r="B24" s="52" t="s">
        <v>74</v>
      </c>
      <c r="C24" s="3">
        <v>4</v>
      </c>
      <c r="D24" s="3">
        <f t="shared" si="13"/>
        <v>90</v>
      </c>
      <c r="E24" s="3">
        <v>28</v>
      </c>
      <c r="F24" s="3">
        <v>60</v>
      </c>
      <c r="G24" s="3">
        <v>2</v>
      </c>
      <c r="H24" s="50"/>
      <c r="I24" s="27">
        <v>16</v>
      </c>
      <c r="J24" s="52" t="s">
        <v>74</v>
      </c>
      <c r="K24" s="3">
        <v>3</v>
      </c>
      <c r="L24" s="3">
        <f t="shared" si="14"/>
        <v>75</v>
      </c>
      <c r="M24" s="3">
        <v>13</v>
      </c>
      <c r="N24" s="3">
        <v>60</v>
      </c>
      <c r="O24" s="3">
        <v>2</v>
      </c>
    </row>
    <row r="25" spans="1:15" ht="33" x14ac:dyDescent="0.25">
      <c r="A25" s="21">
        <v>20</v>
      </c>
      <c r="B25" s="52" t="s">
        <v>62</v>
      </c>
      <c r="C25" s="3">
        <v>3</v>
      </c>
      <c r="D25" s="3">
        <f t="shared" si="13"/>
        <v>75</v>
      </c>
      <c r="E25" s="3">
        <v>13</v>
      </c>
      <c r="F25" s="3">
        <v>60</v>
      </c>
      <c r="G25" s="3">
        <v>2</v>
      </c>
      <c r="H25" s="50"/>
      <c r="I25" s="27"/>
      <c r="J25" s="35"/>
      <c r="K25" s="3"/>
      <c r="L25" s="3"/>
      <c r="M25" s="35"/>
      <c r="N25" s="35"/>
      <c r="O25" s="35"/>
    </row>
    <row r="26" spans="1:15" ht="33" x14ac:dyDescent="0.25">
      <c r="A26" s="21">
        <v>21</v>
      </c>
      <c r="B26" s="52" t="s">
        <v>63</v>
      </c>
      <c r="C26" s="3">
        <v>3</v>
      </c>
      <c r="D26" s="3">
        <f t="shared" si="13"/>
        <v>75</v>
      </c>
      <c r="E26" s="3">
        <v>13</v>
      </c>
      <c r="F26" s="3">
        <v>60</v>
      </c>
      <c r="G26" s="3">
        <v>2</v>
      </c>
      <c r="H26" s="50"/>
      <c r="I26" s="27"/>
      <c r="J26" s="52"/>
      <c r="K26" s="3"/>
      <c r="L26" s="3"/>
      <c r="M26" s="3"/>
      <c r="N26" s="3"/>
      <c r="O26" s="3"/>
    </row>
    <row r="27" spans="1:15" ht="33" x14ac:dyDescent="0.25">
      <c r="A27" s="21">
        <v>22</v>
      </c>
      <c r="B27" s="52" t="s">
        <v>64</v>
      </c>
      <c r="C27" s="3">
        <v>3</v>
      </c>
      <c r="D27" s="3">
        <f t="shared" si="13"/>
        <v>75</v>
      </c>
      <c r="E27" s="3">
        <v>13</v>
      </c>
      <c r="F27" s="3">
        <v>60</v>
      </c>
      <c r="G27" s="3">
        <v>2</v>
      </c>
      <c r="H27" s="50"/>
      <c r="I27" s="27"/>
      <c r="J27" s="35"/>
      <c r="K27" s="35"/>
      <c r="L27" s="3"/>
      <c r="M27" s="35"/>
      <c r="N27" s="35"/>
      <c r="O27" s="35"/>
    </row>
    <row r="28" spans="1:15" ht="33" x14ac:dyDescent="0.25">
      <c r="A28" s="21">
        <v>23</v>
      </c>
      <c r="B28" s="52" t="s">
        <v>65</v>
      </c>
      <c r="C28" s="3">
        <v>2</v>
      </c>
      <c r="D28" s="3">
        <f t="shared" si="13"/>
        <v>45</v>
      </c>
      <c r="E28" s="3">
        <v>13</v>
      </c>
      <c r="F28" s="3">
        <v>30</v>
      </c>
      <c r="G28" s="3">
        <v>2</v>
      </c>
      <c r="H28" s="50"/>
      <c r="I28" s="28">
        <v>17</v>
      </c>
      <c r="J28" s="52" t="s">
        <v>65</v>
      </c>
      <c r="K28" s="3">
        <v>2</v>
      </c>
      <c r="L28" s="3">
        <f t="shared" si="14"/>
        <v>45</v>
      </c>
      <c r="M28" s="3">
        <v>13</v>
      </c>
      <c r="N28" s="3">
        <v>30</v>
      </c>
      <c r="O28" s="3">
        <v>2</v>
      </c>
    </row>
    <row r="29" spans="1:15" ht="33" x14ac:dyDescent="0.25">
      <c r="A29" s="21">
        <v>24</v>
      </c>
      <c r="B29" s="52" t="s">
        <v>66</v>
      </c>
      <c r="C29" s="3">
        <v>4</v>
      </c>
      <c r="D29" s="3">
        <f t="shared" si="13"/>
        <v>90</v>
      </c>
      <c r="E29" s="3">
        <v>28</v>
      </c>
      <c r="F29" s="3">
        <v>60</v>
      </c>
      <c r="G29" s="3">
        <v>2</v>
      </c>
      <c r="H29" s="50"/>
      <c r="I29" s="28"/>
      <c r="J29" s="52"/>
      <c r="K29" s="3"/>
      <c r="L29" s="3"/>
      <c r="M29" s="3"/>
      <c r="N29" s="3"/>
      <c r="O29" s="3"/>
    </row>
    <row r="30" spans="1:15" ht="33" x14ac:dyDescent="0.25">
      <c r="A30" s="21">
        <v>25</v>
      </c>
      <c r="B30" s="52" t="s">
        <v>67</v>
      </c>
      <c r="C30" s="3">
        <v>4</v>
      </c>
      <c r="D30" s="3">
        <f t="shared" si="13"/>
        <v>90</v>
      </c>
      <c r="E30" s="3">
        <v>28</v>
      </c>
      <c r="F30" s="3">
        <v>60</v>
      </c>
      <c r="G30" s="3">
        <v>2</v>
      </c>
      <c r="H30" s="30"/>
      <c r="I30" s="14">
        <v>18</v>
      </c>
      <c r="J30" s="52" t="s">
        <v>67</v>
      </c>
      <c r="K30" s="3">
        <v>3</v>
      </c>
      <c r="L30" s="3">
        <f t="shared" si="14"/>
        <v>75</v>
      </c>
      <c r="M30" s="3">
        <v>13</v>
      </c>
      <c r="N30" s="3">
        <v>60</v>
      </c>
      <c r="O30" s="3">
        <v>2</v>
      </c>
    </row>
    <row r="31" spans="1:15" ht="18.75" x14ac:dyDescent="0.25">
      <c r="A31" s="21">
        <v>26</v>
      </c>
      <c r="B31" s="62" t="s">
        <v>39</v>
      </c>
      <c r="C31" s="46">
        <v>2</v>
      </c>
      <c r="D31" s="3">
        <f t="shared" si="13"/>
        <v>30</v>
      </c>
      <c r="E31" s="46">
        <v>28</v>
      </c>
      <c r="F31" s="46"/>
      <c r="G31" s="46">
        <v>2</v>
      </c>
      <c r="H31" s="50"/>
      <c r="I31" s="27"/>
      <c r="J31" s="62"/>
      <c r="K31" s="46"/>
      <c r="L31" s="3"/>
      <c r="M31" s="46"/>
      <c r="N31" s="46"/>
      <c r="O31" s="46"/>
    </row>
    <row r="32" spans="1:15" ht="18.75" x14ac:dyDescent="0.25">
      <c r="A32" s="21">
        <v>27</v>
      </c>
      <c r="B32" s="13" t="s">
        <v>72</v>
      </c>
      <c r="C32" s="3">
        <v>1</v>
      </c>
      <c r="D32" s="3">
        <f t="shared" si="13"/>
        <v>45</v>
      </c>
      <c r="E32" s="3"/>
      <c r="F32" s="3">
        <v>45</v>
      </c>
      <c r="G32" s="3"/>
      <c r="H32" s="30"/>
      <c r="I32" s="3">
        <v>19</v>
      </c>
      <c r="J32" s="13" t="s">
        <v>72</v>
      </c>
      <c r="K32" s="3">
        <v>1</v>
      </c>
      <c r="L32" s="3">
        <f t="shared" si="14"/>
        <v>45</v>
      </c>
      <c r="M32" s="3"/>
      <c r="N32" s="3">
        <v>45</v>
      </c>
      <c r="O32" s="9"/>
    </row>
    <row r="33" spans="1:15" ht="18.75" x14ac:dyDescent="0.25">
      <c r="A33" s="21">
        <v>28</v>
      </c>
      <c r="B33" s="13" t="s">
        <v>73</v>
      </c>
      <c r="C33" s="3">
        <v>1</v>
      </c>
      <c r="D33" s="3">
        <f t="shared" si="13"/>
        <v>45</v>
      </c>
      <c r="E33" s="3"/>
      <c r="F33" s="3">
        <v>45</v>
      </c>
      <c r="G33" s="3"/>
      <c r="H33" s="30"/>
      <c r="I33" s="3"/>
      <c r="J33" s="36"/>
      <c r="K33" s="9"/>
      <c r="L33" s="3"/>
      <c r="M33" s="9"/>
      <c r="N33" s="9"/>
      <c r="O33" s="9"/>
    </row>
    <row r="34" spans="1:15" ht="18.75" x14ac:dyDescent="0.25">
      <c r="A34" s="21">
        <v>29</v>
      </c>
      <c r="B34" s="13" t="s">
        <v>32</v>
      </c>
      <c r="C34" s="3">
        <v>6</v>
      </c>
      <c r="D34" s="3">
        <f t="shared" si="13"/>
        <v>270</v>
      </c>
      <c r="E34" s="3"/>
      <c r="F34" s="3">
        <v>270</v>
      </c>
      <c r="G34" s="3"/>
      <c r="H34" s="30"/>
      <c r="I34" s="3">
        <v>20</v>
      </c>
      <c r="J34" s="13" t="s">
        <v>32</v>
      </c>
      <c r="K34" s="3">
        <v>6</v>
      </c>
      <c r="L34" s="3">
        <f t="shared" si="14"/>
        <v>270</v>
      </c>
      <c r="M34" s="3"/>
      <c r="N34" s="3">
        <v>270</v>
      </c>
      <c r="O34" s="9"/>
    </row>
    <row r="35" spans="1:15" ht="18.75" x14ac:dyDescent="0.25">
      <c r="A35" s="20"/>
      <c r="B35" s="56" t="s">
        <v>52</v>
      </c>
      <c r="C35" s="57">
        <f>C36+C37+C39</f>
        <v>8</v>
      </c>
      <c r="D35" s="57">
        <f t="shared" ref="D35:G35" si="15">D36+D37+D39</f>
        <v>150</v>
      </c>
      <c r="E35" s="57">
        <f t="shared" si="15"/>
        <v>84</v>
      </c>
      <c r="F35" s="57">
        <f t="shared" si="15"/>
        <v>60</v>
      </c>
      <c r="G35" s="57">
        <f t="shared" si="15"/>
        <v>6</v>
      </c>
      <c r="H35" s="30"/>
      <c r="I35" s="35"/>
      <c r="J35" s="11" t="s">
        <v>35</v>
      </c>
      <c r="K35" s="5">
        <f>SUM(K36:K37)</f>
        <v>4</v>
      </c>
      <c r="L35" s="5">
        <f t="shared" ref="L35:O35" si="16">SUM(L36:L37)</f>
        <v>60</v>
      </c>
      <c r="M35" s="5">
        <f t="shared" si="16"/>
        <v>56</v>
      </c>
      <c r="N35" s="5">
        <f t="shared" si="16"/>
        <v>0</v>
      </c>
      <c r="O35" s="5">
        <f t="shared" si="16"/>
        <v>4</v>
      </c>
    </row>
    <row r="36" spans="1:15" ht="33" x14ac:dyDescent="0.25">
      <c r="A36" s="21">
        <v>27</v>
      </c>
      <c r="B36" s="52" t="s">
        <v>68</v>
      </c>
      <c r="C36" s="3">
        <v>3</v>
      </c>
      <c r="D36" s="3">
        <v>60</v>
      </c>
      <c r="E36" s="3">
        <v>28</v>
      </c>
      <c r="F36" s="3">
        <v>30</v>
      </c>
      <c r="G36" s="3">
        <v>2</v>
      </c>
      <c r="H36" s="30"/>
      <c r="I36" s="48">
        <v>21</v>
      </c>
      <c r="J36" s="8" t="s">
        <v>26</v>
      </c>
      <c r="K36" s="9">
        <v>2</v>
      </c>
      <c r="L36" s="9">
        <f>SUM(M36:O36)</f>
        <v>30</v>
      </c>
      <c r="M36" s="9">
        <v>28</v>
      </c>
      <c r="N36" s="9"/>
      <c r="O36" s="9">
        <v>2</v>
      </c>
    </row>
    <row r="37" spans="1:15" ht="56.25" x14ac:dyDescent="0.25">
      <c r="A37" s="21">
        <v>28</v>
      </c>
      <c r="B37" s="58" t="s">
        <v>69</v>
      </c>
      <c r="C37" s="20">
        <v>3</v>
      </c>
      <c r="D37" s="20">
        <v>60</v>
      </c>
      <c r="E37" s="20">
        <v>28</v>
      </c>
      <c r="F37" s="20">
        <v>30</v>
      </c>
      <c r="G37" s="20">
        <v>2</v>
      </c>
      <c r="H37" s="30"/>
      <c r="I37" s="48">
        <v>22</v>
      </c>
      <c r="J37" s="62" t="s">
        <v>39</v>
      </c>
      <c r="K37" s="46">
        <v>2</v>
      </c>
      <c r="L37" s="3">
        <f t="shared" ref="L37" si="17">SUM(M37:O37)</f>
        <v>30</v>
      </c>
      <c r="M37" s="46">
        <v>28</v>
      </c>
      <c r="N37" s="46"/>
      <c r="O37" s="46">
        <v>2</v>
      </c>
    </row>
    <row r="38" spans="1:15" ht="18.75" x14ac:dyDescent="0.25">
      <c r="A38" s="21">
        <v>29</v>
      </c>
      <c r="B38" s="59" t="s">
        <v>70</v>
      </c>
      <c r="C38" s="60">
        <v>3</v>
      </c>
      <c r="D38" s="60">
        <v>60</v>
      </c>
      <c r="E38" s="60">
        <v>28</v>
      </c>
      <c r="F38" s="60">
        <v>30</v>
      </c>
      <c r="G38" s="46">
        <v>2</v>
      </c>
      <c r="H38" s="30"/>
      <c r="I38" s="48">
        <v>23</v>
      </c>
      <c r="J38" s="13" t="s">
        <v>38</v>
      </c>
      <c r="K38" s="3">
        <v>2</v>
      </c>
      <c r="L38" s="3">
        <v>30</v>
      </c>
      <c r="M38" s="3">
        <v>28</v>
      </c>
      <c r="N38" s="3"/>
      <c r="O38" s="3">
        <v>2</v>
      </c>
    </row>
    <row r="39" spans="1:15" ht="33" x14ac:dyDescent="0.25">
      <c r="A39" s="21">
        <v>30</v>
      </c>
      <c r="B39" s="61" t="s">
        <v>38</v>
      </c>
      <c r="C39" s="20">
        <v>2</v>
      </c>
      <c r="D39" s="20">
        <v>30</v>
      </c>
      <c r="E39" s="20">
        <v>28</v>
      </c>
      <c r="F39" s="20"/>
      <c r="G39" s="20">
        <v>2</v>
      </c>
      <c r="H39" s="30"/>
      <c r="I39" s="48">
        <v>24</v>
      </c>
      <c r="J39" s="52" t="s">
        <v>71</v>
      </c>
      <c r="K39" s="3">
        <v>2</v>
      </c>
      <c r="L39" s="3">
        <v>30</v>
      </c>
      <c r="M39" s="3">
        <v>28</v>
      </c>
      <c r="N39" s="3"/>
      <c r="O39" s="3">
        <v>2</v>
      </c>
    </row>
    <row r="40" spans="1:15" ht="33" x14ac:dyDescent="0.25">
      <c r="A40" s="21">
        <v>31</v>
      </c>
      <c r="B40" s="52" t="s">
        <v>71</v>
      </c>
      <c r="C40" s="3">
        <v>2</v>
      </c>
      <c r="D40" s="3">
        <v>30</v>
      </c>
      <c r="E40" s="3">
        <v>28</v>
      </c>
      <c r="F40" s="3">
        <v>0</v>
      </c>
      <c r="G40" s="3">
        <v>2</v>
      </c>
      <c r="H40" s="30"/>
    </row>
    <row r="41" spans="1:15" ht="18.75" x14ac:dyDescent="0.25">
      <c r="A41" s="20"/>
      <c r="B41" s="16" t="s">
        <v>36</v>
      </c>
      <c r="C41" s="17">
        <f>C11+C1</f>
        <v>90</v>
      </c>
      <c r="D41" s="17">
        <f t="shared" ref="D41:G41" si="18">D11+D1</f>
        <v>1950</v>
      </c>
      <c r="E41" s="17">
        <f t="shared" si="18"/>
        <v>697</v>
      </c>
      <c r="F41" s="17">
        <f t="shared" si="18"/>
        <v>1185</v>
      </c>
      <c r="G41" s="17">
        <f t="shared" si="18"/>
        <v>68</v>
      </c>
      <c r="H41" s="30"/>
      <c r="I41" s="20"/>
      <c r="J41" s="16" t="s">
        <v>36</v>
      </c>
      <c r="K41" s="17">
        <f>K11+K1</f>
        <v>55</v>
      </c>
      <c r="L41" s="17">
        <f t="shared" ref="L41:O41" si="19">L11+L1</f>
        <v>1200</v>
      </c>
      <c r="M41" s="17">
        <f t="shared" si="19"/>
        <v>425</v>
      </c>
      <c r="N41" s="17">
        <f t="shared" si="19"/>
        <v>733</v>
      </c>
      <c r="O41" s="17">
        <f t="shared" si="19"/>
        <v>42</v>
      </c>
    </row>
    <row r="42" spans="1:15" ht="18.75" x14ac:dyDescent="0.25">
      <c r="H42" s="30"/>
    </row>
    <row r="43" spans="1:15" ht="18.75" x14ac:dyDescent="0.25">
      <c r="F43">
        <f>F41/D41</f>
        <v>0.60769230769230764</v>
      </c>
      <c r="H43" s="31"/>
    </row>
    <row r="44" spans="1:15" x14ac:dyDescent="0.25">
      <c r="M44">
        <f>N41/L41</f>
        <v>0.61083333333333334</v>
      </c>
    </row>
  </sheetData>
  <pageMargins left="0.17" right="0.17" top="0.24" bottom="0.17" header="0.17" footer="0.17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"/>
  <sheetViews>
    <sheetView topLeftCell="A55" workbookViewId="0">
      <selection activeCell="C64" sqref="C64:G64"/>
    </sheetView>
  </sheetViews>
  <sheetFormatPr defaultRowHeight="15" x14ac:dyDescent="0.25"/>
  <cols>
    <col min="1" max="1" width="12.5703125" customWidth="1"/>
    <col min="2" max="2" width="26.42578125" customWidth="1"/>
    <col min="3" max="3" width="10.28515625" customWidth="1"/>
  </cols>
  <sheetData>
    <row r="1" spans="1:8" ht="33" x14ac:dyDescent="0.25">
      <c r="A1" s="1" t="s">
        <v>0</v>
      </c>
      <c r="B1" s="2" t="s">
        <v>1</v>
      </c>
      <c r="C1" s="1">
        <v>28</v>
      </c>
      <c r="D1" s="1">
        <v>495</v>
      </c>
      <c r="E1" s="1">
        <v>212</v>
      </c>
      <c r="F1" s="1">
        <v>255</v>
      </c>
      <c r="G1" s="1">
        <v>28</v>
      </c>
    </row>
    <row r="2" spans="1:8" ht="16.5" x14ac:dyDescent="0.25">
      <c r="A2" s="3" t="s">
        <v>75</v>
      </c>
      <c r="B2" s="4" t="s">
        <v>2</v>
      </c>
      <c r="C2" s="3" t="s">
        <v>76</v>
      </c>
      <c r="D2" s="3">
        <v>75</v>
      </c>
      <c r="E2" s="3">
        <v>41</v>
      </c>
      <c r="F2" s="3">
        <v>29</v>
      </c>
      <c r="G2" s="3">
        <v>5</v>
      </c>
    </row>
    <row r="3" spans="1:8" ht="16.5" x14ac:dyDescent="0.25">
      <c r="A3" s="3" t="s">
        <v>77</v>
      </c>
      <c r="B3" s="4" t="s">
        <v>4</v>
      </c>
      <c r="C3" s="3" t="s">
        <v>78</v>
      </c>
      <c r="D3" s="3">
        <v>30</v>
      </c>
      <c r="E3" s="3">
        <v>18</v>
      </c>
      <c r="F3" s="3">
        <v>10</v>
      </c>
      <c r="G3" s="3">
        <v>2</v>
      </c>
    </row>
    <row r="4" spans="1:8" ht="16.5" x14ac:dyDescent="0.25">
      <c r="A4" s="3" t="s">
        <v>79</v>
      </c>
      <c r="B4" s="4" t="s">
        <v>6</v>
      </c>
      <c r="C4" s="3" t="s">
        <v>80</v>
      </c>
      <c r="D4" s="3">
        <v>60</v>
      </c>
      <c r="E4" s="3">
        <v>5</v>
      </c>
      <c r="F4" s="3">
        <v>51</v>
      </c>
      <c r="G4" s="3">
        <v>4</v>
      </c>
    </row>
    <row r="5" spans="1:8" ht="33" x14ac:dyDescent="0.25">
      <c r="A5" s="3" t="s">
        <v>81</v>
      </c>
      <c r="B5" s="4" t="s">
        <v>54</v>
      </c>
      <c r="C5" s="3" t="s">
        <v>76</v>
      </c>
      <c r="D5" s="3">
        <v>75</v>
      </c>
      <c r="E5" s="3">
        <v>36</v>
      </c>
      <c r="F5" s="3">
        <v>35</v>
      </c>
      <c r="G5" s="3">
        <v>4</v>
      </c>
    </row>
    <row r="6" spans="1:8" ht="16.5" x14ac:dyDescent="0.25">
      <c r="A6" s="3" t="s">
        <v>82</v>
      </c>
      <c r="B6" s="4" t="s">
        <v>10</v>
      </c>
      <c r="C6" s="3" t="s">
        <v>83</v>
      </c>
      <c r="D6" s="3">
        <v>75</v>
      </c>
      <c r="E6" s="3">
        <v>15</v>
      </c>
      <c r="F6" s="3">
        <v>58</v>
      </c>
      <c r="G6" s="3">
        <v>2</v>
      </c>
    </row>
    <row r="7" spans="1:8" ht="16.5" x14ac:dyDescent="0.25">
      <c r="A7" s="3" t="s">
        <v>84</v>
      </c>
      <c r="B7" s="4" t="s">
        <v>12</v>
      </c>
      <c r="C7" s="3" t="s">
        <v>11</v>
      </c>
      <c r="D7" s="3">
        <v>40</v>
      </c>
      <c r="E7" s="3">
        <v>14</v>
      </c>
      <c r="F7" s="3">
        <v>24</v>
      </c>
      <c r="G7" s="3">
        <v>2</v>
      </c>
    </row>
    <row r="8" spans="1:8" ht="16.5" x14ac:dyDescent="0.25">
      <c r="A8" s="3" t="s">
        <v>85</v>
      </c>
      <c r="B8" s="4" t="s">
        <v>13</v>
      </c>
      <c r="C8" s="3" t="s">
        <v>11</v>
      </c>
      <c r="D8" s="3">
        <v>40</v>
      </c>
      <c r="E8" s="3">
        <v>14</v>
      </c>
      <c r="F8" s="3">
        <v>24</v>
      </c>
      <c r="G8" s="3">
        <v>2</v>
      </c>
    </row>
    <row r="9" spans="1:8" ht="16.5" x14ac:dyDescent="0.25">
      <c r="A9" s="3" t="s">
        <v>86</v>
      </c>
      <c r="B9" s="4" t="s">
        <v>55</v>
      </c>
      <c r="C9" s="3" t="s">
        <v>3</v>
      </c>
      <c r="D9" s="3">
        <v>40</v>
      </c>
      <c r="E9" s="3">
        <v>14</v>
      </c>
      <c r="F9" s="3">
        <v>24</v>
      </c>
      <c r="G9" s="3">
        <v>2</v>
      </c>
    </row>
    <row r="10" spans="1:8" ht="16.5" x14ac:dyDescent="0.25">
      <c r="A10" s="3" t="s">
        <v>87</v>
      </c>
      <c r="B10" s="4" t="s">
        <v>14</v>
      </c>
      <c r="C10" s="3" t="s">
        <v>15</v>
      </c>
      <c r="D10" s="3">
        <v>60</v>
      </c>
      <c r="E10" s="3">
        <v>55</v>
      </c>
      <c r="F10" s="3"/>
      <c r="G10" s="3">
        <v>5</v>
      </c>
    </row>
    <row r="11" spans="1:8" ht="33" x14ac:dyDescent="0.25">
      <c r="A11" s="1" t="s">
        <v>16</v>
      </c>
      <c r="B11" s="2" t="s">
        <v>17</v>
      </c>
      <c r="C11" s="1">
        <v>62</v>
      </c>
      <c r="D11" s="1">
        <v>1515</v>
      </c>
      <c r="E11" s="1">
        <v>429</v>
      </c>
      <c r="F11" s="1">
        <v>1050</v>
      </c>
      <c r="G11" s="1">
        <v>36</v>
      </c>
    </row>
    <row r="12" spans="1:8" ht="17.25" x14ac:dyDescent="0.25">
      <c r="A12" s="6" t="s">
        <v>18</v>
      </c>
      <c r="B12" s="11" t="s">
        <v>88</v>
      </c>
      <c r="C12" s="5">
        <v>17</v>
      </c>
      <c r="D12" s="5">
        <v>375</v>
      </c>
      <c r="E12" s="5">
        <v>123</v>
      </c>
      <c r="F12" s="5">
        <v>240</v>
      </c>
      <c r="G12" s="5">
        <v>12</v>
      </c>
    </row>
    <row r="13" spans="1:8" ht="16.5" x14ac:dyDescent="0.25">
      <c r="A13" s="3" t="s">
        <v>89</v>
      </c>
      <c r="B13" s="13" t="s">
        <v>90</v>
      </c>
      <c r="C13" s="3" t="s">
        <v>91</v>
      </c>
      <c r="D13" s="3">
        <v>90</v>
      </c>
      <c r="E13" s="3">
        <v>28</v>
      </c>
      <c r="F13" s="3">
        <v>60</v>
      </c>
      <c r="G13" s="3">
        <v>2</v>
      </c>
      <c r="H13" s="69"/>
    </row>
    <row r="14" spans="1:8" ht="16.5" x14ac:dyDescent="0.25">
      <c r="A14" s="3" t="s">
        <v>92</v>
      </c>
      <c r="B14" s="13" t="s">
        <v>93</v>
      </c>
      <c r="C14" s="3" t="s">
        <v>3</v>
      </c>
      <c r="D14" s="3">
        <v>45</v>
      </c>
      <c r="E14" s="3">
        <v>13</v>
      </c>
      <c r="F14" s="3">
        <v>30</v>
      </c>
      <c r="G14" s="3">
        <v>2</v>
      </c>
      <c r="H14" s="69"/>
    </row>
    <row r="15" spans="1:8" ht="16.5" x14ac:dyDescent="0.25">
      <c r="A15" s="3" t="s">
        <v>94</v>
      </c>
      <c r="B15" s="13" t="s">
        <v>95</v>
      </c>
      <c r="C15" s="3" t="s">
        <v>11</v>
      </c>
      <c r="D15" s="3">
        <v>75</v>
      </c>
      <c r="E15" s="3">
        <v>13</v>
      </c>
      <c r="F15" s="3">
        <v>60</v>
      </c>
      <c r="G15" s="3">
        <v>2</v>
      </c>
      <c r="H15" s="69"/>
    </row>
    <row r="16" spans="1:8" ht="33" x14ac:dyDescent="0.25">
      <c r="A16" s="3" t="s">
        <v>96</v>
      </c>
      <c r="B16" s="13" t="s">
        <v>97</v>
      </c>
      <c r="C16" s="3" t="s">
        <v>3</v>
      </c>
      <c r="D16" s="3">
        <v>45</v>
      </c>
      <c r="E16" s="3">
        <v>13</v>
      </c>
      <c r="F16" s="3">
        <v>30</v>
      </c>
      <c r="G16" s="3">
        <v>2</v>
      </c>
      <c r="H16" s="70"/>
    </row>
    <row r="17" spans="1:8" ht="16.5" x14ac:dyDescent="0.25">
      <c r="A17" s="3" t="s">
        <v>98</v>
      </c>
      <c r="B17" s="13" t="s">
        <v>99</v>
      </c>
      <c r="C17" s="3" t="s">
        <v>9</v>
      </c>
      <c r="D17" s="3">
        <v>60</v>
      </c>
      <c r="E17" s="3">
        <v>28</v>
      </c>
      <c r="F17" s="3">
        <v>30</v>
      </c>
      <c r="G17" s="3">
        <v>2</v>
      </c>
      <c r="H17" s="70"/>
    </row>
    <row r="18" spans="1:8" ht="33" x14ac:dyDescent="0.25">
      <c r="A18" s="3" t="s">
        <v>100</v>
      </c>
      <c r="B18" s="13" t="s">
        <v>101</v>
      </c>
      <c r="C18" s="3" t="s">
        <v>9</v>
      </c>
      <c r="D18" s="3">
        <v>60</v>
      </c>
      <c r="E18" s="3">
        <v>28</v>
      </c>
      <c r="F18" s="3">
        <v>30</v>
      </c>
      <c r="G18" s="3">
        <v>2</v>
      </c>
      <c r="H18" s="70"/>
    </row>
    <row r="19" spans="1:8" ht="33" x14ac:dyDescent="0.25">
      <c r="A19" s="6" t="s">
        <v>24</v>
      </c>
      <c r="B19" s="11" t="s">
        <v>102</v>
      </c>
      <c r="C19" s="5">
        <v>37</v>
      </c>
      <c r="D19" s="5">
        <v>960</v>
      </c>
      <c r="E19" s="5">
        <v>252</v>
      </c>
      <c r="F19" s="5">
        <v>690</v>
      </c>
      <c r="G19" s="5">
        <v>18</v>
      </c>
    </row>
    <row r="20" spans="1:8" ht="16.5" x14ac:dyDescent="0.25">
      <c r="A20" s="3" t="s">
        <v>103</v>
      </c>
      <c r="B20" s="13" t="s">
        <v>104</v>
      </c>
      <c r="C20" s="3" t="s">
        <v>76</v>
      </c>
      <c r="D20" s="3">
        <v>75</v>
      </c>
      <c r="E20" s="3">
        <v>43</v>
      </c>
      <c r="F20" s="3">
        <v>30</v>
      </c>
      <c r="G20" s="3">
        <v>2</v>
      </c>
      <c r="H20" s="69"/>
    </row>
    <row r="21" spans="1:8" ht="33" x14ac:dyDescent="0.25">
      <c r="A21" s="3" t="s">
        <v>105</v>
      </c>
      <c r="B21" s="4" t="s">
        <v>106</v>
      </c>
      <c r="C21" s="3" t="s">
        <v>91</v>
      </c>
      <c r="D21" s="3">
        <v>90</v>
      </c>
      <c r="E21" s="3">
        <v>28</v>
      </c>
      <c r="F21" s="3">
        <v>60</v>
      </c>
      <c r="G21" s="3">
        <v>2</v>
      </c>
      <c r="H21" s="69"/>
    </row>
    <row r="22" spans="1:8" ht="16.5" x14ac:dyDescent="0.25">
      <c r="A22" s="3" t="s">
        <v>107</v>
      </c>
      <c r="B22" s="13" t="s">
        <v>108</v>
      </c>
      <c r="C22" s="3" t="s">
        <v>9</v>
      </c>
      <c r="D22" s="3">
        <v>60</v>
      </c>
      <c r="E22" s="3">
        <v>28</v>
      </c>
      <c r="F22" s="3">
        <v>30</v>
      </c>
      <c r="G22" s="3">
        <v>2</v>
      </c>
      <c r="H22" s="69"/>
    </row>
    <row r="23" spans="1:8" ht="16.5" x14ac:dyDescent="0.25">
      <c r="A23" s="3" t="s">
        <v>109</v>
      </c>
      <c r="B23" s="13" t="s">
        <v>110</v>
      </c>
      <c r="C23" s="3" t="s">
        <v>9</v>
      </c>
      <c r="D23" s="3">
        <v>60</v>
      </c>
      <c r="E23" s="3">
        <v>28</v>
      </c>
      <c r="F23" s="3">
        <v>30</v>
      </c>
      <c r="G23" s="3">
        <v>2</v>
      </c>
      <c r="H23" s="70"/>
    </row>
    <row r="24" spans="1:8" ht="16.5" x14ac:dyDescent="0.25">
      <c r="A24" s="3" t="s">
        <v>111</v>
      </c>
      <c r="B24" s="13" t="s">
        <v>112</v>
      </c>
      <c r="C24" s="3" t="s">
        <v>113</v>
      </c>
      <c r="D24" s="3">
        <v>45</v>
      </c>
      <c r="E24" s="3">
        <v>13</v>
      </c>
      <c r="F24" s="3">
        <v>30</v>
      </c>
      <c r="G24" s="3">
        <v>2</v>
      </c>
      <c r="H24" s="70"/>
    </row>
    <row r="25" spans="1:8" ht="33" x14ac:dyDescent="0.25">
      <c r="A25" s="3" t="s">
        <v>114</v>
      </c>
      <c r="B25" s="13" t="s">
        <v>115</v>
      </c>
      <c r="C25" s="3" t="s">
        <v>9</v>
      </c>
      <c r="D25" s="43">
        <v>60</v>
      </c>
      <c r="E25" s="3">
        <v>28</v>
      </c>
      <c r="F25" s="3">
        <v>30</v>
      </c>
      <c r="G25" s="3">
        <v>2</v>
      </c>
      <c r="H25" s="70"/>
    </row>
    <row r="26" spans="1:8" ht="33" x14ac:dyDescent="0.25">
      <c r="A26" s="3" t="s">
        <v>116</v>
      </c>
      <c r="B26" s="13" t="s">
        <v>117</v>
      </c>
      <c r="C26" s="3" t="s">
        <v>76</v>
      </c>
      <c r="D26" s="43">
        <v>75</v>
      </c>
      <c r="E26" s="3">
        <v>43</v>
      </c>
      <c r="F26" s="3">
        <v>30</v>
      </c>
      <c r="G26" s="3">
        <v>2</v>
      </c>
      <c r="H26" s="70"/>
    </row>
    <row r="27" spans="1:8" ht="33" x14ac:dyDescent="0.25">
      <c r="A27" s="3" t="s">
        <v>118</v>
      </c>
      <c r="B27" s="13" t="s">
        <v>119</v>
      </c>
      <c r="C27" s="3" t="s">
        <v>9</v>
      </c>
      <c r="D27" s="43">
        <v>60</v>
      </c>
      <c r="E27" s="3">
        <v>28</v>
      </c>
      <c r="F27" s="3">
        <v>30</v>
      </c>
      <c r="G27" s="3">
        <v>2</v>
      </c>
      <c r="H27" s="70"/>
    </row>
    <row r="28" spans="1:8" ht="33" x14ac:dyDescent="0.25">
      <c r="A28" s="67" t="s">
        <v>120</v>
      </c>
      <c r="B28" s="4" t="s">
        <v>121</v>
      </c>
      <c r="C28" s="3" t="s">
        <v>11</v>
      </c>
      <c r="D28" s="3">
        <v>75</v>
      </c>
      <c r="E28" s="3">
        <v>13</v>
      </c>
      <c r="F28" s="3">
        <v>60</v>
      </c>
      <c r="G28" s="3">
        <v>2</v>
      </c>
      <c r="H28" s="70"/>
    </row>
    <row r="29" spans="1:8" ht="16.5" x14ac:dyDescent="0.25">
      <c r="A29" s="3" t="s">
        <v>122</v>
      </c>
      <c r="B29" s="13" t="s">
        <v>123</v>
      </c>
      <c r="C29" s="3" t="s">
        <v>124</v>
      </c>
      <c r="D29" s="3">
        <v>45</v>
      </c>
      <c r="E29" s="3"/>
      <c r="F29" s="3">
        <v>45</v>
      </c>
      <c r="G29" s="3"/>
      <c r="H29" s="70"/>
    </row>
    <row r="30" spans="1:8" ht="16.5" x14ac:dyDescent="0.25">
      <c r="A30" s="3" t="s">
        <v>125</v>
      </c>
      <c r="B30" s="13" t="s">
        <v>126</v>
      </c>
      <c r="C30" s="3" t="s">
        <v>124</v>
      </c>
      <c r="D30" s="43">
        <v>45</v>
      </c>
      <c r="E30" s="3"/>
      <c r="F30" s="3">
        <v>45</v>
      </c>
      <c r="G30" s="3"/>
      <c r="H30" s="70"/>
    </row>
    <row r="31" spans="1:8" ht="16.5" x14ac:dyDescent="0.25">
      <c r="A31" s="3" t="s">
        <v>127</v>
      </c>
      <c r="B31" s="13" t="s">
        <v>32</v>
      </c>
      <c r="C31" s="3" t="s">
        <v>128</v>
      </c>
      <c r="D31" s="43">
        <v>270</v>
      </c>
      <c r="E31" s="3"/>
      <c r="F31" s="3">
        <v>270</v>
      </c>
      <c r="G31" s="3"/>
      <c r="H31" s="70"/>
    </row>
    <row r="32" spans="1:8" ht="17.25" x14ac:dyDescent="0.25">
      <c r="A32" s="6" t="s">
        <v>34</v>
      </c>
      <c r="B32" s="11" t="s">
        <v>129</v>
      </c>
      <c r="C32" s="5">
        <v>8</v>
      </c>
      <c r="D32" s="5">
        <v>180</v>
      </c>
      <c r="E32" s="5">
        <v>54</v>
      </c>
      <c r="F32" s="5">
        <v>120</v>
      </c>
      <c r="G32" s="5">
        <v>6</v>
      </c>
    </row>
    <row r="33" spans="1:12" ht="33" x14ac:dyDescent="0.25">
      <c r="A33" s="68" t="s">
        <v>130</v>
      </c>
      <c r="B33" s="11" t="s">
        <v>131</v>
      </c>
      <c r="C33" s="6">
        <v>4</v>
      </c>
      <c r="D33" s="6">
        <v>90</v>
      </c>
      <c r="E33" s="6">
        <v>28</v>
      </c>
      <c r="F33" s="6">
        <v>60</v>
      </c>
      <c r="G33" s="6">
        <v>2</v>
      </c>
    </row>
    <row r="34" spans="1:12" ht="16.5" x14ac:dyDescent="0.25">
      <c r="A34" s="3" t="s">
        <v>132</v>
      </c>
      <c r="B34" s="13" t="s">
        <v>133</v>
      </c>
      <c r="C34" s="3" t="s">
        <v>91</v>
      </c>
      <c r="D34" s="3">
        <v>90</v>
      </c>
      <c r="E34" s="3">
        <v>28</v>
      </c>
      <c r="F34" s="3">
        <v>60</v>
      </c>
      <c r="G34" s="3">
        <v>2</v>
      </c>
    </row>
    <row r="35" spans="1:12" ht="16.5" x14ac:dyDescent="0.25">
      <c r="A35" s="3" t="s">
        <v>134</v>
      </c>
      <c r="B35" s="13" t="s">
        <v>135</v>
      </c>
      <c r="C35" s="3" t="s">
        <v>91</v>
      </c>
      <c r="D35" s="3">
        <v>90</v>
      </c>
      <c r="E35" s="3">
        <v>28</v>
      </c>
      <c r="F35" s="3">
        <v>60</v>
      </c>
      <c r="G35" s="3">
        <v>2</v>
      </c>
    </row>
    <row r="36" spans="1:12" ht="33" x14ac:dyDescent="0.25">
      <c r="A36" s="68" t="s">
        <v>136</v>
      </c>
      <c r="B36" s="11" t="s">
        <v>137</v>
      </c>
      <c r="C36" s="6">
        <v>4</v>
      </c>
      <c r="D36" s="3">
        <v>90</v>
      </c>
      <c r="E36" s="3">
        <v>26</v>
      </c>
      <c r="F36" s="3">
        <v>60</v>
      </c>
      <c r="G36" s="3">
        <v>4</v>
      </c>
    </row>
    <row r="37" spans="1:12" ht="16.5" x14ac:dyDescent="0.25">
      <c r="A37" s="3" t="s">
        <v>138</v>
      </c>
      <c r="B37" s="13" t="s">
        <v>139</v>
      </c>
      <c r="C37" s="3" t="s">
        <v>3</v>
      </c>
      <c r="D37" s="3">
        <v>45</v>
      </c>
      <c r="E37" s="3">
        <v>13</v>
      </c>
      <c r="F37" s="3">
        <v>30</v>
      </c>
      <c r="G37" s="3">
        <v>2</v>
      </c>
    </row>
    <row r="38" spans="1:12" ht="33" x14ac:dyDescent="0.25">
      <c r="A38" s="3" t="s">
        <v>140</v>
      </c>
      <c r="B38" s="13" t="s">
        <v>141</v>
      </c>
      <c r="C38" s="3" t="s">
        <v>3</v>
      </c>
      <c r="D38" s="3">
        <v>45</v>
      </c>
      <c r="E38" s="3">
        <v>13</v>
      </c>
      <c r="F38" s="3">
        <v>30</v>
      </c>
      <c r="G38" s="3">
        <v>2</v>
      </c>
    </row>
    <row r="39" spans="1:12" ht="33" x14ac:dyDescent="0.25">
      <c r="A39" s="67" t="s">
        <v>142</v>
      </c>
      <c r="B39" s="4" t="s">
        <v>143</v>
      </c>
      <c r="C39" s="3" t="s">
        <v>3</v>
      </c>
      <c r="D39" s="3">
        <v>45</v>
      </c>
      <c r="E39" s="3">
        <v>13</v>
      </c>
      <c r="F39" s="3">
        <v>30</v>
      </c>
      <c r="G39" s="3">
        <v>2</v>
      </c>
    </row>
    <row r="40" spans="1:12" ht="16.5" x14ac:dyDescent="0.25">
      <c r="A40" s="1"/>
      <c r="B40" s="2" t="s">
        <v>36</v>
      </c>
      <c r="C40" s="1">
        <v>90</v>
      </c>
      <c r="D40" s="1">
        <v>2010</v>
      </c>
      <c r="E40" s="1">
        <v>641</v>
      </c>
      <c r="F40" s="1">
        <v>1305</v>
      </c>
      <c r="G40" s="1">
        <v>64</v>
      </c>
      <c r="I40">
        <f>D11+D1</f>
        <v>2010</v>
      </c>
      <c r="J40">
        <f t="shared" ref="J40:L40" si="0">E11+E1</f>
        <v>641</v>
      </c>
      <c r="K40">
        <f t="shared" si="0"/>
        <v>1305</v>
      </c>
      <c r="L40">
        <f t="shared" si="0"/>
        <v>64</v>
      </c>
    </row>
    <row r="42" spans="1:12" x14ac:dyDescent="0.25">
      <c r="K42">
        <f>K40/I40</f>
        <v>0.64925373134328357</v>
      </c>
    </row>
    <row r="45" spans="1:12" ht="16.5" x14ac:dyDescent="0.25">
      <c r="A45" s="1" t="s">
        <v>193</v>
      </c>
      <c r="B45" s="104" t="s">
        <v>195</v>
      </c>
      <c r="C45" s="104" t="s">
        <v>196</v>
      </c>
      <c r="D45" s="104" t="s">
        <v>197</v>
      </c>
      <c r="E45" s="104"/>
      <c r="F45" s="104"/>
      <c r="G45" s="104"/>
    </row>
    <row r="46" spans="1:12" ht="16.5" x14ac:dyDescent="0.25">
      <c r="A46" s="1" t="s">
        <v>194</v>
      </c>
      <c r="B46" s="104"/>
      <c r="C46" s="104"/>
      <c r="D46" s="1" t="s">
        <v>198</v>
      </c>
      <c r="E46" s="104" t="s">
        <v>200</v>
      </c>
      <c r="F46" s="104"/>
      <c r="G46" s="104"/>
    </row>
    <row r="47" spans="1:12" ht="131.25" customHeight="1" x14ac:dyDescent="0.25">
      <c r="A47" s="85"/>
      <c r="B47" s="104"/>
      <c r="C47" s="104"/>
      <c r="D47" s="1" t="s">
        <v>199</v>
      </c>
      <c r="E47" s="104" t="s">
        <v>201</v>
      </c>
      <c r="F47" s="104" t="s">
        <v>202</v>
      </c>
      <c r="G47" s="1" t="s">
        <v>203</v>
      </c>
    </row>
    <row r="48" spans="1:12" ht="16.5" x14ac:dyDescent="0.25">
      <c r="A48" s="85"/>
      <c r="B48" s="104"/>
      <c r="C48" s="104"/>
      <c r="D48" s="85"/>
      <c r="E48" s="104"/>
      <c r="F48" s="104"/>
      <c r="G48" s="1" t="s">
        <v>204</v>
      </c>
    </row>
    <row r="49" spans="1:12" ht="33" x14ac:dyDescent="0.25">
      <c r="A49" s="1" t="s">
        <v>0</v>
      </c>
      <c r="B49" s="2" t="s">
        <v>1</v>
      </c>
      <c r="C49" s="1">
        <v>19</v>
      </c>
      <c r="D49" s="1">
        <v>315</v>
      </c>
      <c r="E49" s="1">
        <v>149</v>
      </c>
      <c r="F49" s="1">
        <v>148</v>
      </c>
      <c r="G49" s="1">
        <v>18</v>
      </c>
    </row>
    <row r="50" spans="1:12" ht="16.5" x14ac:dyDescent="0.25">
      <c r="A50" s="3">
        <v>1</v>
      </c>
      <c r="B50" s="4" t="s">
        <v>2</v>
      </c>
      <c r="C50" s="3">
        <v>2</v>
      </c>
      <c r="D50" s="3">
        <v>30</v>
      </c>
      <c r="E50" s="3">
        <v>15</v>
      </c>
      <c r="F50" s="3">
        <v>13</v>
      </c>
      <c r="G50" s="3">
        <v>2</v>
      </c>
    </row>
    <row r="51" spans="1:12" ht="16.5" x14ac:dyDescent="0.25">
      <c r="A51" s="3">
        <v>2</v>
      </c>
      <c r="B51" s="4" t="s">
        <v>4</v>
      </c>
      <c r="C51" s="3">
        <v>1</v>
      </c>
      <c r="D51" s="3">
        <v>15</v>
      </c>
      <c r="E51" s="3">
        <v>9</v>
      </c>
      <c r="F51" s="3">
        <v>5</v>
      </c>
      <c r="G51" s="3">
        <v>1</v>
      </c>
    </row>
    <row r="52" spans="1:12" ht="16.5" x14ac:dyDescent="0.25">
      <c r="A52" s="3">
        <v>3</v>
      </c>
      <c r="B52" s="4" t="s">
        <v>6</v>
      </c>
      <c r="C52" s="3">
        <v>1</v>
      </c>
      <c r="D52" s="3">
        <v>30</v>
      </c>
      <c r="E52" s="3">
        <v>4</v>
      </c>
      <c r="F52" s="3">
        <v>24</v>
      </c>
      <c r="G52" s="3">
        <v>2</v>
      </c>
    </row>
    <row r="53" spans="1:12" ht="33" x14ac:dyDescent="0.25">
      <c r="A53" s="3">
        <v>4</v>
      </c>
      <c r="B53" s="4" t="s">
        <v>8</v>
      </c>
      <c r="C53" s="3">
        <v>3</v>
      </c>
      <c r="D53" s="3">
        <v>45</v>
      </c>
      <c r="E53" s="3">
        <v>21</v>
      </c>
      <c r="F53" s="3">
        <v>21</v>
      </c>
      <c r="G53" s="3">
        <v>3</v>
      </c>
    </row>
    <row r="54" spans="1:12" ht="16.5" x14ac:dyDescent="0.25">
      <c r="A54" s="3">
        <v>5</v>
      </c>
      <c r="B54" s="4" t="s">
        <v>10</v>
      </c>
      <c r="C54" s="3">
        <v>3</v>
      </c>
      <c r="D54" s="3">
        <v>45</v>
      </c>
      <c r="E54" s="3">
        <v>15</v>
      </c>
      <c r="F54" s="3">
        <v>29</v>
      </c>
      <c r="G54" s="3">
        <v>1</v>
      </c>
    </row>
    <row r="55" spans="1:12" ht="16.5" x14ac:dyDescent="0.25">
      <c r="A55" s="3">
        <v>6</v>
      </c>
      <c r="B55" s="4" t="s">
        <v>12</v>
      </c>
      <c r="C55" s="3">
        <v>3</v>
      </c>
      <c r="D55" s="3">
        <v>60</v>
      </c>
      <c r="E55" s="3">
        <v>20</v>
      </c>
      <c r="F55" s="3">
        <v>30</v>
      </c>
      <c r="G55" s="3">
        <v>2</v>
      </c>
    </row>
    <row r="56" spans="1:12" ht="16.5" x14ac:dyDescent="0.25">
      <c r="A56" s="3">
        <v>7</v>
      </c>
      <c r="B56" s="4" t="s">
        <v>13</v>
      </c>
      <c r="C56" s="3">
        <v>2</v>
      </c>
      <c r="D56" s="3">
        <v>30</v>
      </c>
      <c r="E56" s="3">
        <v>10</v>
      </c>
      <c r="F56" s="3">
        <v>26</v>
      </c>
      <c r="G56" s="3">
        <v>2</v>
      </c>
    </row>
    <row r="57" spans="1:12" ht="16.5" x14ac:dyDescent="0.25">
      <c r="A57" s="3">
        <v>8</v>
      </c>
      <c r="B57" s="4" t="s">
        <v>14</v>
      </c>
      <c r="C57" s="3">
        <v>4</v>
      </c>
      <c r="D57" s="3">
        <v>60</v>
      </c>
      <c r="E57" s="3">
        <v>55</v>
      </c>
      <c r="F57" s="3"/>
      <c r="G57" s="3">
        <v>5</v>
      </c>
    </row>
    <row r="58" spans="1:12" ht="33" x14ac:dyDescent="0.25">
      <c r="A58" s="1" t="s">
        <v>16</v>
      </c>
      <c r="B58" s="2" t="s">
        <v>17</v>
      </c>
      <c r="C58" s="1">
        <v>36</v>
      </c>
      <c r="D58" s="1">
        <v>960</v>
      </c>
      <c r="E58" s="1">
        <v>201</v>
      </c>
      <c r="F58" s="1">
        <v>735</v>
      </c>
      <c r="G58" s="1">
        <v>24</v>
      </c>
      <c r="H58">
        <f>H59+H64+H73</f>
        <v>36</v>
      </c>
      <c r="I58">
        <f>I59+I64+I73</f>
        <v>960</v>
      </c>
      <c r="J58">
        <f>J59+J64+J73</f>
        <v>201</v>
      </c>
      <c r="K58">
        <f>K59+K64+K73</f>
        <v>735</v>
      </c>
      <c r="L58">
        <f>L59+L64+L73</f>
        <v>24</v>
      </c>
    </row>
    <row r="59" spans="1:12" ht="16.5" x14ac:dyDescent="0.25">
      <c r="A59" s="6" t="s">
        <v>18</v>
      </c>
      <c r="B59" s="11" t="s">
        <v>19</v>
      </c>
      <c r="C59" s="6">
        <v>11</v>
      </c>
      <c r="D59" s="6">
        <v>255</v>
      </c>
      <c r="E59" s="6">
        <v>67</v>
      </c>
      <c r="F59" s="6">
        <v>180</v>
      </c>
      <c r="G59" s="6">
        <v>8</v>
      </c>
      <c r="H59">
        <v>11</v>
      </c>
      <c r="I59">
        <f>SUM(D60:D63)</f>
        <v>255</v>
      </c>
      <c r="J59">
        <f t="shared" ref="J59:L59" si="1">SUM(E60:E63)</f>
        <v>67</v>
      </c>
      <c r="K59">
        <f t="shared" si="1"/>
        <v>180</v>
      </c>
      <c r="L59">
        <f t="shared" si="1"/>
        <v>8</v>
      </c>
    </row>
    <row r="60" spans="1:12" ht="16.5" x14ac:dyDescent="0.25">
      <c r="A60" s="3">
        <v>9</v>
      </c>
      <c r="B60" s="8" t="s">
        <v>205</v>
      </c>
      <c r="C60" s="3" t="s">
        <v>11</v>
      </c>
      <c r="D60" s="3">
        <v>75</v>
      </c>
      <c r="E60" s="3">
        <v>13</v>
      </c>
      <c r="F60" s="3">
        <v>60</v>
      </c>
      <c r="G60" s="3">
        <v>2</v>
      </c>
      <c r="H60" s="69">
        <v>3</v>
      </c>
    </row>
    <row r="61" spans="1:12" ht="16.5" x14ac:dyDescent="0.25">
      <c r="A61" s="3">
        <v>10</v>
      </c>
      <c r="B61" s="8" t="s">
        <v>206</v>
      </c>
      <c r="C61" s="3" t="s">
        <v>11</v>
      </c>
      <c r="D61" s="3">
        <v>75</v>
      </c>
      <c r="E61" s="3">
        <v>13</v>
      </c>
      <c r="F61" s="3">
        <v>60</v>
      </c>
      <c r="G61" s="3">
        <v>2</v>
      </c>
      <c r="H61" s="69">
        <v>3</v>
      </c>
    </row>
    <row r="62" spans="1:12" ht="16.5" x14ac:dyDescent="0.25">
      <c r="A62" s="3">
        <v>11</v>
      </c>
      <c r="B62" s="8" t="s">
        <v>93</v>
      </c>
      <c r="C62" s="3" t="s">
        <v>3</v>
      </c>
      <c r="D62" s="3">
        <v>45</v>
      </c>
      <c r="E62" s="3">
        <v>13</v>
      </c>
      <c r="F62" s="3">
        <v>30</v>
      </c>
      <c r="G62" s="3">
        <v>2</v>
      </c>
      <c r="H62" s="69">
        <v>2</v>
      </c>
    </row>
    <row r="63" spans="1:12" ht="16.5" x14ac:dyDescent="0.25">
      <c r="A63" s="3">
        <v>12</v>
      </c>
      <c r="B63" s="8" t="s">
        <v>99</v>
      </c>
      <c r="C63" s="3" t="s">
        <v>9</v>
      </c>
      <c r="D63" s="3">
        <v>60</v>
      </c>
      <c r="E63" s="3">
        <v>28</v>
      </c>
      <c r="F63" s="3">
        <v>30</v>
      </c>
      <c r="G63" s="3">
        <v>2</v>
      </c>
      <c r="H63" s="70">
        <v>3</v>
      </c>
    </row>
    <row r="64" spans="1:12" ht="33" x14ac:dyDescent="0.25">
      <c r="A64" s="6" t="s">
        <v>24</v>
      </c>
      <c r="B64" s="7" t="s">
        <v>25</v>
      </c>
      <c r="C64" s="6">
        <v>21</v>
      </c>
      <c r="D64" s="6">
        <v>615</v>
      </c>
      <c r="E64" s="6">
        <v>108</v>
      </c>
      <c r="F64" s="6">
        <v>495</v>
      </c>
      <c r="G64" s="6">
        <v>12</v>
      </c>
      <c r="H64">
        <v>21</v>
      </c>
      <c r="I64">
        <f>SUM(D65:D72)</f>
        <v>615</v>
      </c>
      <c r="J64">
        <f t="shared" ref="J64:L64" si="2">SUM(E65:E72)</f>
        <v>108</v>
      </c>
      <c r="K64">
        <f t="shared" si="2"/>
        <v>495</v>
      </c>
      <c r="L64">
        <f t="shared" si="2"/>
        <v>12</v>
      </c>
    </row>
    <row r="65" spans="1:13" ht="33" x14ac:dyDescent="0.25">
      <c r="A65" s="3">
        <v>13</v>
      </c>
      <c r="B65" s="8" t="s">
        <v>207</v>
      </c>
      <c r="C65" s="3" t="s">
        <v>9</v>
      </c>
      <c r="D65" s="3">
        <v>60</v>
      </c>
      <c r="E65" s="3">
        <v>28</v>
      </c>
      <c r="F65" s="3">
        <v>30</v>
      </c>
      <c r="G65" s="3">
        <v>2</v>
      </c>
      <c r="H65" s="70">
        <v>3</v>
      </c>
    </row>
    <row r="66" spans="1:13" ht="16.5" x14ac:dyDescent="0.25">
      <c r="A66" s="3">
        <v>14</v>
      </c>
      <c r="B66" s="8" t="s">
        <v>104</v>
      </c>
      <c r="C66" s="3" t="s">
        <v>212</v>
      </c>
      <c r="D66" s="3">
        <v>60</v>
      </c>
      <c r="E66" s="3">
        <v>28</v>
      </c>
      <c r="F66" s="3">
        <v>30</v>
      </c>
      <c r="G66" s="3">
        <v>2</v>
      </c>
      <c r="H66" s="70">
        <v>3</v>
      </c>
    </row>
    <row r="67" spans="1:13" ht="16.5" x14ac:dyDescent="0.25">
      <c r="A67" s="3">
        <v>15</v>
      </c>
      <c r="B67" s="8" t="s">
        <v>110</v>
      </c>
      <c r="C67" s="3" t="s">
        <v>113</v>
      </c>
      <c r="D67" s="3">
        <v>45</v>
      </c>
      <c r="E67" s="3">
        <v>13</v>
      </c>
      <c r="F67" s="3">
        <v>30</v>
      </c>
      <c r="G67" s="3">
        <v>2</v>
      </c>
      <c r="H67" s="70">
        <v>2</v>
      </c>
    </row>
    <row r="68" spans="1:13" ht="33" x14ac:dyDescent="0.25">
      <c r="A68" s="3">
        <v>16</v>
      </c>
      <c r="B68" s="8" t="s">
        <v>119</v>
      </c>
      <c r="C68" s="3" t="s">
        <v>213</v>
      </c>
      <c r="D68" s="3">
        <v>45</v>
      </c>
      <c r="E68" s="3">
        <v>13</v>
      </c>
      <c r="F68" s="3">
        <v>30</v>
      </c>
      <c r="G68" s="3">
        <v>2</v>
      </c>
      <c r="H68" s="70">
        <v>2</v>
      </c>
    </row>
    <row r="69" spans="1:13" ht="33" x14ac:dyDescent="0.25">
      <c r="A69" s="3">
        <v>17</v>
      </c>
      <c r="B69" s="8" t="s">
        <v>208</v>
      </c>
      <c r="C69" s="3" t="s">
        <v>213</v>
      </c>
      <c r="D69" s="3">
        <v>45</v>
      </c>
      <c r="E69" s="3">
        <v>13</v>
      </c>
      <c r="F69" s="3">
        <v>30</v>
      </c>
      <c r="G69" s="3">
        <v>2</v>
      </c>
      <c r="H69" s="70">
        <v>2</v>
      </c>
    </row>
    <row r="70" spans="1:13" ht="16.5" x14ac:dyDescent="0.25">
      <c r="A70" s="3">
        <v>18</v>
      </c>
      <c r="B70" s="8" t="s">
        <v>112</v>
      </c>
      <c r="C70" s="3" t="s">
        <v>3</v>
      </c>
      <c r="D70" s="3">
        <v>45</v>
      </c>
      <c r="E70" s="3">
        <v>13</v>
      </c>
      <c r="F70" s="3">
        <v>30</v>
      </c>
      <c r="G70" s="3">
        <v>2</v>
      </c>
      <c r="H70" s="70">
        <v>2</v>
      </c>
    </row>
    <row r="71" spans="1:13" ht="16.5" x14ac:dyDescent="0.25">
      <c r="A71" s="3">
        <v>19</v>
      </c>
      <c r="B71" s="8" t="s">
        <v>123</v>
      </c>
      <c r="C71" s="3" t="s">
        <v>124</v>
      </c>
      <c r="D71" s="3">
        <v>45</v>
      </c>
      <c r="E71" s="3"/>
      <c r="F71" s="3">
        <v>45</v>
      </c>
      <c r="G71" s="3"/>
      <c r="H71" s="70">
        <v>1</v>
      </c>
    </row>
    <row r="72" spans="1:13" ht="16.5" x14ac:dyDescent="0.25">
      <c r="A72" s="3">
        <v>20</v>
      </c>
      <c r="B72" s="8" t="s">
        <v>209</v>
      </c>
      <c r="C72" s="3" t="s">
        <v>128</v>
      </c>
      <c r="D72" s="3">
        <v>270</v>
      </c>
      <c r="E72" s="3"/>
      <c r="F72" s="3">
        <v>270</v>
      </c>
      <c r="G72" s="3"/>
      <c r="H72" s="70">
        <v>6</v>
      </c>
    </row>
    <row r="73" spans="1:13" ht="49.5" x14ac:dyDescent="0.25">
      <c r="A73" s="86" t="s">
        <v>34</v>
      </c>
      <c r="B73" s="7" t="s">
        <v>210</v>
      </c>
      <c r="C73" s="6">
        <v>4</v>
      </c>
      <c r="D73" s="6">
        <v>90</v>
      </c>
      <c r="E73" s="6">
        <v>26</v>
      </c>
      <c r="F73" s="6">
        <v>60</v>
      </c>
      <c r="G73" s="6">
        <v>4</v>
      </c>
      <c r="H73" s="70">
        <v>4</v>
      </c>
      <c r="I73">
        <f>SUM(D74:D75)</f>
        <v>90</v>
      </c>
      <c r="J73">
        <f t="shared" ref="J73:L73" si="3">SUM(E74:E75)</f>
        <v>26</v>
      </c>
      <c r="K73">
        <f t="shared" si="3"/>
        <v>60</v>
      </c>
      <c r="L73">
        <f t="shared" si="3"/>
        <v>4</v>
      </c>
    </row>
    <row r="74" spans="1:13" ht="33" x14ac:dyDescent="0.25">
      <c r="A74" s="9">
        <v>21</v>
      </c>
      <c r="B74" s="8" t="s">
        <v>143</v>
      </c>
      <c r="C74" s="3" t="s">
        <v>3</v>
      </c>
      <c r="D74" s="3">
        <v>45</v>
      </c>
      <c r="E74" s="3">
        <v>13</v>
      </c>
      <c r="F74" s="3">
        <v>30</v>
      </c>
      <c r="G74" s="3">
        <v>2</v>
      </c>
      <c r="H74" s="70">
        <v>2</v>
      </c>
    </row>
    <row r="75" spans="1:13" ht="16.5" x14ac:dyDescent="0.25">
      <c r="A75" s="9">
        <v>22</v>
      </c>
      <c r="B75" s="8" t="s">
        <v>139</v>
      </c>
      <c r="C75" s="3" t="s">
        <v>3</v>
      </c>
      <c r="D75" s="3">
        <v>45</v>
      </c>
      <c r="E75" s="3">
        <v>13</v>
      </c>
      <c r="F75" s="3">
        <v>30</v>
      </c>
      <c r="G75" s="3">
        <v>2</v>
      </c>
      <c r="H75" s="70">
        <v>2</v>
      </c>
    </row>
    <row r="76" spans="1:13" ht="16.5" x14ac:dyDescent="0.25">
      <c r="A76" s="9">
        <v>23</v>
      </c>
      <c r="B76" s="8" t="s">
        <v>211</v>
      </c>
      <c r="C76" s="3" t="s">
        <v>3</v>
      </c>
      <c r="D76" s="3">
        <v>45</v>
      </c>
      <c r="E76" s="3">
        <v>13</v>
      </c>
      <c r="F76" s="3">
        <v>30</v>
      </c>
      <c r="G76" s="3">
        <v>2</v>
      </c>
      <c r="H76" s="70">
        <v>2</v>
      </c>
    </row>
    <row r="77" spans="1:13" ht="33" x14ac:dyDescent="0.25">
      <c r="A77" s="9">
        <v>24</v>
      </c>
      <c r="B77" s="8" t="s">
        <v>141</v>
      </c>
      <c r="C77" s="3" t="s">
        <v>3</v>
      </c>
      <c r="D77" s="3">
        <v>45</v>
      </c>
      <c r="E77" s="3">
        <v>13</v>
      </c>
      <c r="F77" s="3">
        <v>30</v>
      </c>
      <c r="G77" s="3">
        <v>2</v>
      </c>
      <c r="H77" s="70">
        <v>2</v>
      </c>
    </row>
    <row r="78" spans="1:13" ht="16.5" x14ac:dyDescent="0.25">
      <c r="A78" s="1"/>
      <c r="B78" s="2" t="s">
        <v>36</v>
      </c>
      <c r="C78" s="1">
        <v>55</v>
      </c>
      <c r="D78" s="1">
        <v>1275</v>
      </c>
      <c r="E78" s="1">
        <v>350</v>
      </c>
      <c r="F78" s="1">
        <v>883</v>
      </c>
      <c r="G78" s="1">
        <v>42</v>
      </c>
      <c r="H78">
        <f>H58+C49</f>
        <v>55</v>
      </c>
      <c r="I78">
        <f>I58+D49</f>
        <v>1275</v>
      </c>
      <c r="J78">
        <f t="shared" ref="J78:L78" si="4">J58+E49</f>
        <v>350</v>
      </c>
      <c r="K78">
        <f t="shared" si="4"/>
        <v>883</v>
      </c>
      <c r="L78">
        <f t="shared" si="4"/>
        <v>42</v>
      </c>
    </row>
    <row r="80" spans="1:13" x14ac:dyDescent="0.25">
      <c r="M80">
        <f>L78+J78</f>
        <v>392</v>
      </c>
    </row>
    <row r="81" spans="13:13" x14ac:dyDescent="0.25">
      <c r="M81">
        <f>K78/I78</f>
        <v>0.6925490196078431</v>
      </c>
    </row>
  </sheetData>
  <mergeCells count="6">
    <mergeCell ref="B45:B48"/>
    <mergeCell ref="C45:C48"/>
    <mergeCell ref="D45:G45"/>
    <mergeCell ref="E46:G46"/>
    <mergeCell ref="E47:E48"/>
    <mergeCell ref="F47:F4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8"/>
  <sheetViews>
    <sheetView topLeftCell="A76" workbookViewId="0">
      <selection activeCell="M96" sqref="M96"/>
    </sheetView>
  </sheetViews>
  <sheetFormatPr defaultRowHeight="15" x14ac:dyDescent="0.25"/>
  <cols>
    <col min="1" max="1" width="11.42578125" customWidth="1"/>
    <col min="2" max="2" width="24.7109375" customWidth="1"/>
    <col min="3" max="3" width="9.7109375" customWidth="1"/>
  </cols>
  <sheetData>
    <row r="1" spans="1:12" ht="33" x14ac:dyDescent="0.25">
      <c r="A1" s="71" t="s">
        <v>0</v>
      </c>
      <c r="B1" s="72" t="s">
        <v>1</v>
      </c>
      <c r="C1" s="71">
        <v>28</v>
      </c>
      <c r="D1" s="71">
        <v>495</v>
      </c>
      <c r="E1" s="71">
        <v>212</v>
      </c>
      <c r="F1" s="71">
        <v>255</v>
      </c>
      <c r="G1" s="71">
        <v>28</v>
      </c>
    </row>
    <row r="2" spans="1:12" ht="16.5" x14ac:dyDescent="0.25">
      <c r="A2" s="9" t="s">
        <v>75</v>
      </c>
      <c r="B2" s="8" t="s">
        <v>2</v>
      </c>
      <c r="C2" s="9" t="s">
        <v>76</v>
      </c>
      <c r="D2" s="9">
        <v>75</v>
      </c>
      <c r="E2" s="9">
        <v>41</v>
      </c>
      <c r="F2" s="9">
        <v>29</v>
      </c>
      <c r="G2" s="9">
        <v>5</v>
      </c>
    </row>
    <row r="3" spans="1:12" ht="16.5" x14ac:dyDescent="0.25">
      <c r="A3" s="9" t="s">
        <v>77</v>
      </c>
      <c r="B3" s="8" t="s">
        <v>4</v>
      </c>
      <c r="C3" s="9" t="s">
        <v>78</v>
      </c>
      <c r="D3" s="9">
        <v>30</v>
      </c>
      <c r="E3" s="9">
        <v>18</v>
      </c>
      <c r="F3" s="9">
        <v>10</v>
      </c>
      <c r="G3" s="9">
        <v>2</v>
      </c>
    </row>
    <row r="4" spans="1:12" ht="16.5" x14ac:dyDescent="0.25">
      <c r="A4" s="9" t="s">
        <v>79</v>
      </c>
      <c r="B4" s="8" t="s">
        <v>6</v>
      </c>
      <c r="C4" s="9" t="s">
        <v>80</v>
      </c>
      <c r="D4" s="9">
        <v>60</v>
      </c>
      <c r="E4" s="9">
        <v>5</v>
      </c>
      <c r="F4" s="9">
        <v>51</v>
      </c>
      <c r="G4" s="9">
        <v>4</v>
      </c>
    </row>
    <row r="5" spans="1:12" ht="33" x14ac:dyDescent="0.25">
      <c r="A5" s="9" t="s">
        <v>81</v>
      </c>
      <c r="B5" s="8" t="s">
        <v>54</v>
      </c>
      <c r="C5" s="9" t="s">
        <v>76</v>
      </c>
      <c r="D5" s="9">
        <v>75</v>
      </c>
      <c r="E5" s="9">
        <v>36</v>
      </c>
      <c r="F5" s="9">
        <v>35</v>
      </c>
      <c r="G5" s="9">
        <v>4</v>
      </c>
    </row>
    <row r="6" spans="1:12" ht="16.5" x14ac:dyDescent="0.25">
      <c r="A6" s="9" t="s">
        <v>82</v>
      </c>
      <c r="B6" s="8" t="s">
        <v>10</v>
      </c>
      <c r="C6" s="9" t="s">
        <v>83</v>
      </c>
      <c r="D6" s="9">
        <v>75</v>
      </c>
      <c r="E6" s="9">
        <v>15</v>
      </c>
      <c r="F6" s="9">
        <v>58</v>
      </c>
      <c r="G6" s="9">
        <v>2</v>
      </c>
    </row>
    <row r="7" spans="1:12" ht="16.5" x14ac:dyDescent="0.25">
      <c r="A7" s="9" t="s">
        <v>84</v>
      </c>
      <c r="B7" s="8" t="s">
        <v>12</v>
      </c>
      <c r="C7" s="9" t="s">
        <v>11</v>
      </c>
      <c r="D7" s="9">
        <v>40</v>
      </c>
      <c r="E7" s="9">
        <v>14</v>
      </c>
      <c r="F7" s="9">
        <v>24</v>
      </c>
      <c r="G7" s="9">
        <v>2</v>
      </c>
    </row>
    <row r="8" spans="1:12" ht="16.5" x14ac:dyDescent="0.25">
      <c r="A8" s="9" t="s">
        <v>85</v>
      </c>
      <c r="B8" s="8" t="s">
        <v>13</v>
      </c>
      <c r="C8" s="9" t="s">
        <v>11</v>
      </c>
      <c r="D8" s="9">
        <v>40</v>
      </c>
      <c r="E8" s="9">
        <v>14</v>
      </c>
      <c r="F8" s="9">
        <v>24</v>
      </c>
      <c r="G8" s="9">
        <v>2</v>
      </c>
    </row>
    <row r="9" spans="1:12" ht="16.5" x14ac:dyDescent="0.25">
      <c r="A9" s="9" t="s">
        <v>86</v>
      </c>
      <c r="B9" s="8" t="s">
        <v>55</v>
      </c>
      <c r="C9" s="9" t="s">
        <v>3</v>
      </c>
      <c r="D9" s="9">
        <v>40</v>
      </c>
      <c r="E9" s="9">
        <v>14</v>
      </c>
      <c r="F9" s="9">
        <v>24</v>
      </c>
      <c r="G9" s="9">
        <v>2</v>
      </c>
    </row>
    <row r="10" spans="1:12" ht="16.5" x14ac:dyDescent="0.25">
      <c r="A10" s="9" t="s">
        <v>87</v>
      </c>
      <c r="B10" s="8" t="s">
        <v>14</v>
      </c>
      <c r="C10" s="9" t="s">
        <v>15</v>
      </c>
      <c r="D10" s="9">
        <v>60</v>
      </c>
      <c r="E10" s="9">
        <v>55</v>
      </c>
      <c r="F10" s="9"/>
      <c r="G10" s="9">
        <v>5</v>
      </c>
    </row>
    <row r="11" spans="1:12" ht="33" x14ac:dyDescent="0.25">
      <c r="A11" s="71" t="s">
        <v>16</v>
      </c>
      <c r="B11" s="72" t="s">
        <v>17</v>
      </c>
      <c r="C11" s="71">
        <v>62</v>
      </c>
      <c r="D11" s="71">
        <v>1515</v>
      </c>
      <c r="E11" s="71">
        <v>427</v>
      </c>
      <c r="F11" s="71">
        <v>1050</v>
      </c>
      <c r="G11" s="71">
        <v>38</v>
      </c>
      <c r="I11">
        <f>D12+D21+D34</f>
        <v>1515</v>
      </c>
      <c r="J11">
        <f t="shared" ref="J11:L11" si="0">E12+E21+E34</f>
        <v>427</v>
      </c>
      <c r="K11">
        <f t="shared" si="0"/>
        <v>1050</v>
      </c>
      <c r="L11">
        <f t="shared" si="0"/>
        <v>38</v>
      </c>
    </row>
    <row r="12" spans="1:12" ht="17.25" x14ac:dyDescent="0.25">
      <c r="A12" s="10" t="s">
        <v>18</v>
      </c>
      <c r="B12" s="73" t="s">
        <v>88</v>
      </c>
      <c r="C12" s="10">
        <v>24</v>
      </c>
      <c r="D12" s="10">
        <v>540</v>
      </c>
      <c r="E12" s="10">
        <v>164</v>
      </c>
      <c r="F12" s="10">
        <v>360</v>
      </c>
      <c r="G12" s="10">
        <v>16</v>
      </c>
    </row>
    <row r="13" spans="1:12" ht="16.5" x14ac:dyDescent="0.25">
      <c r="A13" s="9" t="s">
        <v>92</v>
      </c>
      <c r="B13" s="8" t="s">
        <v>93</v>
      </c>
      <c r="C13" s="9" t="s">
        <v>3</v>
      </c>
      <c r="D13" s="9">
        <v>45</v>
      </c>
      <c r="E13" s="9">
        <v>13</v>
      </c>
      <c r="F13" s="9">
        <v>30</v>
      </c>
      <c r="G13" s="9">
        <v>2</v>
      </c>
      <c r="H13" s="81">
        <v>2</v>
      </c>
    </row>
    <row r="14" spans="1:12" ht="16.5" x14ac:dyDescent="0.25">
      <c r="A14" s="9" t="s">
        <v>89</v>
      </c>
      <c r="B14" s="8" t="s">
        <v>90</v>
      </c>
      <c r="C14" s="9" t="s">
        <v>91</v>
      </c>
      <c r="D14" s="9">
        <v>90</v>
      </c>
      <c r="E14" s="9">
        <v>28</v>
      </c>
      <c r="F14" s="9">
        <v>60</v>
      </c>
      <c r="G14" s="9">
        <v>2</v>
      </c>
      <c r="H14" s="81">
        <v>4</v>
      </c>
    </row>
    <row r="15" spans="1:12" ht="16.5" x14ac:dyDescent="0.25">
      <c r="A15" s="9" t="s">
        <v>144</v>
      </c>
      <c r="B15" s="8" t="s">
        <v>145</v>
      </c>
      <c r="C15" s="9" t="s">
        <v>11</v>
      </c>
      <c r="D15" s="9">
        <v>75</v>
      </c>
      <c r="E15" s="9">
        <v>13</v>
      </c>
      <c r="F15" s="9">
        <v>60</v>
      </c>
      <c r="G15" s="9">
        <v>2</v>
      </c>
      <c r="H15" s="81">
        <v>3</v>
      </c>
    </row>
    <row r="16" spans="1:12" ht="16.5" x14ac:dyDescent="0.25">
      <c r="A16" s="9" t="s">
        <v>146</v>
      </c>
      <c r="B16" s="52" t="s">
        <v>147</v>
      </c>
      <c r="C16" s="9" t="s">
        <v>9</v>
      </c>
      <c r="D16" s="9">
        <v>60</v>
      </c>
      <c r="E16" s="9">
        <v>28</v>
      </c>
      <c r="F16" s="9">
        <v>30</v>
      </c>
      <c r="G16" s="9">
        <v>2</v>
      </c>
      <c r="H16" s="82">
        <v>3</v>
      </c>
    </row>
    <row r="17" spans="1:8" ht="33" x14ac:dyDescent="0.25">
      <c r="A17" s="9" t="s">
        <v>94</v>
      </c>
      <c r="B17" s="8" t="s">
        <v>95</v>
      </c>
      <c r="C17" s="9" t="s">
        <v>11</v>
      </c>
      <c r="D17" s="9">
        <v>75</v>
      </c>
      <c r="E17" s="9">
        <v>13</v>
      </c>
      <c r="F17" s="9">
        <v>60</v>
      </c>
      <c r="G17" s="9">
        <v>2</v>
      </c>
      <c r="H17" s="82">
        <v>3</v>
      </c>
    </row>
    <row r="18" spans="1:8" ht="16.5" x14ac:dyDescent="0.25">
      <c r="A18" s="9" t="s">
        <v>132</v>
      </c>
      <c r="B18" s="8" t="s">
        <v>148</v>
      </c>
      <c r="C18" s="9" t="s">
        <v>91</v>
      </c>
      <c r="D18" s="9">
        <v>90</v>
      </c>
      <c r="E18" s="9">
        <v>28</v>
      </c>
      <c r="F18" s="9">
        <v>60</v>
      </c>
      <c r="G18" s="9">
        <v>2</v>
      </c>
      <c r="H18" s="82">
        <v>4</v>
      </c>
    </row>
    <row r="19" spans="1:8" ht="33" x14ac:dyDescent="0.25">
      <c r="A19" s="9" t="s">
        <v>149</v>
      </c>
      <c r="B19" s="8" t="s">
        <v>150</v>
      </c>
      <c r="C19" s="9" t="s">
        <v>9</v>
      </c>
      <c r="D19" s="9">
        <v>60</v>
      </c>
      <c r="E19" s="9">
        <v>28</v>
      </c>
      <c r="F19" s="9">
        <v>30</v>
      </c>
      <c r="G19" s="9">
        <v>2</v>
      </c>
      <c r="H19" s="82">
        <v>3</v>
      </c>
    </row>
    <row r="20" spans="1:8" ht="33" x14ac:dyDescent="0.25">
      <c r="A20" s="9" t="s">
        <v>151</v>
      </c>
      <c r="B20" s="8" t="s">
        <v>152</v>
      </c>
      <c r="C20" s="9" t="s">
        <v>3</v>
      </c>
      <c r="D20" s="9">
        <v>45</v>
      </c>
      <c r="E20" s="9">
        <v>13</v>
      </c>
      <c r="F20" s="9">
        <v>30</v>
      </c>
      <c r="G20" s="9">
        <v>2</v>
      </c>
      <c r="H20" s="82">
        <v>2</v>
      </c>
    </row>
    <row r="21" spans="1:8" ht="34.5" x14ac:dyDescent="0.25">
      <c r="A21" s="10" t="s">
        <v>24</v>
      </c>
      <c r="B21" s="73" t="s">
        <v>102</v>
      </c>
      <c r="C21" s="10">
        <v>30</v>
      </c>
      <c r="D21" s="10">
        <v>825</v>
      </c>
      <c r="E21" s="10">
        <v>177</v>
      </c>
      <c r="F21" s="10">
        <v>630</v>
      </c>
      <c r="G21" s="10">
        <v>18</v>
      </c>
    </row>
    <row r="22" spans="1:8" ht="16.5" x14ac:dyDescent="0.25">
      <c r="A22" s="9" t="s">
        <v>153</v>
      </c>
      <c r="B22" s="8" t="s">
        <v>154</v>
      </c>
      <c r="C22" s="9" t="s">
        <v>9</v>
      </c>
      <c r="D22" s="74">
        <v>60</v>
      </c>
      <c r="E22" s="9">
        <v>28</v>
      </c>
      <c r="F22" s="9">
        <v>30</v>
      </c>
      <c r="G22" s="9">
        <v>2</v>
      </c>
      <c r="H22" s="82">
        <v>3</v>
      </c>
    </row>
    <row r="23" spans="1:8" ht="16.5" x14ac:dyDescent="0.25">
      <c r="A23" s="9" t="s">
        <v>155</v>
      </c>
      <c r="B23" s="8" t="s">
        <v>156</v>
      </c>
      <c r="C23" s="9" t="s">
        <v>3</v>
      </c>
      <c r="D23" s="9">
        <v>45</v>
      </c>
      <c r="E23" s="9">
        <v>13</v>
      </c>
      <c r="F23" s="9">
        <v>30</v>
      </c>
      <c r="G23" s="9">
        <v>2</v>
      </c>
      <c r="H23" s="82">
        <v>2</v>
      </c>
    </row>
    <row r="24" spans="1:8" ht="16.5" x14ac:dyDescent="0.25">
      <c r="A24" s="9" t="s">
        <v>157</v>
      </c>
      <c r="B24" s="8" t="s">
        <v>158</v>
      </c>
      <c r="C24" s="9" t="s">
        <v>3</v>
      </c>
      <c r="D24" s="9">
        <v>45</v>
      </c>
      <c r="E24" s="9">
        <v>13</v>
      </c>
      <c r="F24" s="9">
        <v>30</v>
      </c>
      <c r="G24" s="9">
        <v>2</v>
      </c>
      <c r="H24" s="82">
        <v>2</v>
      </c>
    </row>
    <row r="25" spans="1:8" ht="33" x14ac:dyDescent="0.25">
      <c r="A25" s="9" t="s">
        <v>159</v>
      </c>
      <c r="B25" s="8" t="s">
        <v>160</v>
      </c>
      <c r="C25" s="9" t="s">
        <v>3</v>
      </c>
      <c r="D25" s="9">
        <v>45</v>
      </c>
      <c r="E25" s="9">
        <v>13</v>
      </c>
      <c r="F25" s="9">
        <v>30</v>
      </c>
      <c r="G25" s="9">
        <v>2</v>
      </c>
      <c r="H25" s="82">
        <v>2</v>
      </c>
    </row>
    <row r="26" spans="1:8" ht="33" x14ac:dyDescent="0.25">
      <c r="A26" s="9" t="s">
        <v>161</v>
      </c>
      <c r="B26" s="8" t="s">
        <v>162</v>
      </c>
      <c r="C26" s="9" t="s">
        <v>9</v>
      </c>
      <c r="D26" s="74">
        <v>60</v>
      </c>
      <c r="E26" s="9">
        <v>28</v>
      </c>
      <c r="F26" s="9">
        <v>30</v>
      </c>
      <c r="G26" s="9">
        <v>2</v>
      </c>
      <c r="H26" s="82">
        <v>3</v>
      </c>
    </row>
    <row r="27" spans="1:8" ht="33" x14ac:dyDescent="0.25">
      <c r="A27" s="9" t="s">
        <v>163</v>
      </c>
      <c r="B27" s="8" t="s">
        <v>164</v>
      </c>
      <c r="C27" s="9" t="s">
        <v>9</v>
      </c>
      <c r="D27" s="74">
        <v>60</v>
      </c>
      <c r="E27" s="9">
        <v>28</v>
      </c>
      <c r="F27" s="9">
        <v>30</v>
      </c>
      <c r="G27" s="9">
        <v>2</v>
      </c>
      <c r="H27" s="82">
        <v>3</v>
      </c>
    </row>
    <row r="28" spans="1:8" ht="16.5" x14ac:dyDescent="0.25">
      <c r="A28" s="9" t="s">
        <v>165</v>
      </c>
      <c r="B28" s="8" t="s">
        <v>166</v>
      </c>
      <c r="C28" s="9" t="s">
        <v>3</v>
      </c>
      <c r="D28" s="74">
        <v>45</v>
      </c>
      <c r="E28" s="9">
        <v>13</v>
      </c>
      <c r="F28" s="9">
        <v>30</v>
      </c>
      <c r="G28" s="9">
        <v>2</v>
      </c>
      <c r="H28" s="82">
        <v>2</v>
      </c>
    </row>
    <row r="29" spans="1:8" ht="33" x14ac:dyDescent="0.25">
      <c r="A29" s="9" t="s">
        <v>167</v>
      </c>
      <c r="B29" s="8" t="s">
        <v>168</v>
      </c>
      <c r="C29" s="9" t="s">
        <v>3</v>
      </c>
      <c r="D29" s="74">
        <v>45</v>
      </c>
      <c r="E29" s="9">
        <v>13</v>
      </c>
      <c r="F29" s="9">
        <v>30</v>
      </c>
      <c r="G29" s="9">
        <v>2</v>
      </c>
      <c r="H29" s="82">
        <v>2</v>
      </c>
    </row>
    <row r="30" spans="1:8" ht="33" x14ac:dyDescent="0.25">
      <c r="A30" s="9" t="s">
        <v>169</v>
      </c>
      <c r="B30" s="8" t="s">
        <v>170</v>
      </c>
      <c r="C30" s="9" t="s">
        <v>9</v>
      </c>
      <c r="D30" s="9">
        <v>60</v>
      </c>
      <c r="E30" s="9">
        <v>28</v>
      </c>
      <c r="F30" s="9">
        <v>30</v>
      </c>
      <c r="G30" s="9">
        <v>2</v>
      </c>
      <c r="H30" s="82">
        <v>3</v>
      </c>
    </row>
    <row r="31" spans="1:8" ht="16.5" x14ac:dyDescent="0.25">
      <c r="A31" s="9" t="s">
        <v>171</v>
      </c>
      <c r="B31" s="8" t="s">
        <v>172</v>
      </c>
      <c r="C31" s="9" t="s">
        <v>124</v>
      </c>
      <c r="D31" s="74">
        <v>45</v>
      </c>
      <c r="E31" s="9"/>
      <c r="F31" s="9">
        <v>45</v>
      </c>
      <c r="G31" s="9"/>
      <c r="H31" s="82">
        <v>1</v>
      </c>
    </row>
    <row r="32" spans="1:8" ht="16.5" x14ac:dyDescent="0.25">
      <c r="A32" s="9" t="s">
        <v>173</v>
      </c>
      <c r="B32" s="8" t="s">
        <v>174</v>
      </c>
      <c r="C32" s="9" t="s">
        <v>124</v>
      </c>
      <c r="D32" s="9">
        <v>45</v>
      </c>
      <c r="E32" s="9"/>
      <c r="F32" s="9">
        <v>45</v>
      </c>
      <c r="G32" s="9"/>
      <c r="H32" s="82">
        <v>1</v>
      </c>
    </row>
    <row r="33" spans="1:14" ht="16.5" x14ac:dyDescent="0.25">
      <c r="A33" s="9" t="s">
        <v>175</v>
      </c>
      <c r="B33" s="8" t="s">
        <v>32</v>
      </c>
      <c r="C33" s="9" t="s">
        <v>128</v>
      </c>
      <c r="D33" s="9">
        <v>270</v>
      </c>
      <c r="E33" s="9"/>
      <c r="F33" s="9">
        <v>270</v>
      </c>
      <c r="G33" s="9"/>
      <c r="H33" s="82">
        <v>6</v>
      </c>
    </row>
    <row r="34" spans="1:14" ht="17.25" x14ac:dyDescent="0.25">
      <c r="A34" s="105" t="s">
        <v>34</v>
      </c>
      <c r="B34" s="76" t="s">
        <v>129</v>
      </c>
      <c r="C34" s="105">
        <v>8</v>
      </c>
      <c r="D34" s="105">
        <v>150</v>
      </c>
      <c r="E34" s="105">
        <v>86</v>
      </c>
      <c r="F34" s="105">
        <v>60</v>
      </c>
      <c r="G34" s="105">
        <v>4</v>
      </c>
    </row>
    <row r="35" spans="1:14" ht="33" x14ac:dyDescent="0.25">
      <c r="A35" s="105"/>
      <c r="B35" s="77" t="s">
        <v>176</v>
      </c>
      <c r="C35" s="105"/>
      <c r="D35" s="105"/>
      <c r="E35" s="105"/>
      <c r="F35" s="105"/>
      <c r="G35" s="105"/>
    </row>
    <row r="36" spans="1:14" ht="16.5" x14ac:dyDescent="0.25">
      <c r="A36" s="78" t="s">
        <v>177</v>
      </c>
      <c r="B36" s="79" t="s">
        <v>178</v>
      </c>
      <c r="C36" s="78" t="s">
        <v>76</v>
      </c>
      <c r="D36" s="78">
        <v>75</v>
      </c>
      <c r="E36" s="78">
        <v>43</v>
      </c>
      <c r="F36" s="78">
        <v>30</v>
      </c>
      <c r="G36" s="78">
        <v>2</v>
      </c>
    </row>
    <row r="37" spans="1:14" ht="33" x14ac:dyDescent="0.25">
      <c r="A37" s="78" t="s">
        <v>179</v>
      </c>
      <c r="B37" s="79" t="s">
        <v>180</v>
      </c>
      <c r="C37" s="78" t="s">
        <v>76</v>
      </c>
      <c r="D37" s="78">
        <v>75</v>
      </c>
      <c r="E37" s="78">
        <v>43</v>
      </c>
      <c r="F37" s="78">
        <v>30</v>
      </c>
      <c r="G37" s="78">
        <v>2</v>
      </c>
    </row>
    <row r="38" spans="1:14" ht="16.5" x14ac:dyDescent="0.25">
      <c r="A38" s="9" t="s">
        <v>179</v>
      </c>
      <c r="B38" s="8" t="s">
        <v>181</v>
      </c>
      <c r="C38" s="9" t="s">
        <v>76</v>
      </c>
      <c r="D38" s="9">
        <v>75</v>
      </c>
      <c r="E38" s="9">
        <v>43</v>
      </c>
      <c r="F38" s="9">
        <v>30</v>
      </c>
      <c r="G38" s="9">
        <v>2</v>
      </c>
    </row>
    <row r="39" spans="1:14" ht="33" x14ac:dyDescent="0.25">
      <c r="A39" s="9" t="s">
        <v>182</v>
      </c>
      <c r="B39" s="8" t="s">
        <v>183</v>
      </c>
      <c r="C39" s="9" t="s">
        <v>76</v>
      </c>
      <c r="D39" s="9">
        <v>75</v>
      </c>
      <c r="E39" s="9">
        <v>43</v>
      </c>
      <c r="F39" s="9">
        <v>30</v>
      </c>
      <c r="G39" s="9">
        <v>2</v>
      </c>
    </row>
    <row r="40" spans="1:14" ht="16.5" x14ac:dyDescent="0.25">
      <c r="A40" s="9" t="s">
        <v>184</v>
      </c>
      <c r="B40" s="8" t="s">
        <v>185</v>
      </c>
      <c r="C40" s="9" t="s">
        <v>76</v>
      </c>
      <c r="D40" s="9">
        <v>75</v>
      </c>
      <c r="E40" s="9">
        <v>43</v>
      </c>
      <c r="F40" s="9">
        <v>30</v>
      </c>
      <c r="G40" s="9">
        <v>2</v>
      </c>
    </row>
    <row r="41" spans="1:14" ht="16.5" x14ac:dyDescent="0.25">
      <c r="A41" s="80"/>
      <c r="B41" s="72" t="s">
        <v>36</v>
      </c>
      <c r="C41" s="71">
        <v>90</v>
      </c>
      <c r="D41" s="71">
        <v>2010</v>
      </c>
      <c r="E41" s="71">
        <v>639</v>
      </c>
      <c r="F41" s="71">
        <v>1305</v>
      </c>
      <c r="G41" s="71">
        <v>66</v>
      </c>
      <c r="H41">
        <f>C34+C21+C12+C1</f>
        <v>90</v>
      </c>
      <c r="I41">
        <f>D11+D1</f>
        <v>2010</v>
      </c>
      <c r="J41">
        <f t="shared" ref="J41:L41" si="1">E11+E1</f>
        <v>639</v>
      </c>
      <c r="K41">
        <f t="shared" si="1"/>
        <v>1305</v>
      </c>
      <c r="L41">
        <f t="shared" si="1"/>
        <v>66</v>
      </c>
      <c r="N41">
        <f>J41+L41</f>
        <v>705</v>
      </c>
    </row>
    <row r="43" spans="1:14" x14ac:dyDescent="0.25">
      <c r="K43">
        <f>K41/I41</f>
        <v>0.64925373134328357</v>
      </c>
    </row>
    <row r="47" spans="1:14" ht="33" x14ac:dyDescent="0.25">
      <c r="A47" s="1" t="s">
        <v>0</v>
      </c>
      <c r="B47" s="2" t="s">
        <v>1</v>
      </c>
      <c r="C47" s="1">
        <v>28</v>
      </c>
      <c r="D47" s="1">
        <v>495</v>
      </c>
      <c r="E47" s="1">
        <v>212</v>
      </c>
      <c r="F47" s="1">
        <v>255</v>
      </c>
      <c r="G47" s="1">
        <v>28</v>
      </c>
    </row>
    <row r="48" spans="1:14" ht="16.5" x14ac:dyDescent="0.25">
      <c r="A48" s="3">
        <v>1</v>
      </c>
      <c r="B48" s="4" t="s">
        <v>2</v>
      </c>
      <c r="C48" s="3">
        <v>4</v>
      </c>
      <c r="D48" s="3">
        <v>75</v>
      </c>
      <c r="E48" s="3">
        <v>41</v>
      </c>
      <c r="F48" s="3">
        <v>29</v>
      </c>
      <c r="G48" s="3">
        <v>5</v>
      </c>
    </row>
    <row r="49" spans="1:13" ht="16.5" x14ac:dyDescent="0.25">
      <c r="A49" s="3">
        <v>2</v>
      </c>
      <c r="B49" s="4" t="s">
        <v>4</v>
      </c>
      <c r="C49" s="3">
        <v>2</v>
      </c>
      <c r="D49" s="3">
        <v>30</v>
      </c>
      <c r="E49" s="3">
        <v>18</v>
      </c>
      <c r="F49" s="3">
        <v>10</v>
      </c>
      <c r="G49" s="3">
        <v>2</v>
      </c>
    </row>
    <row r="50" spans="1:13" ht="16.5" x14ac:dyDescent="0.25">
      <c r="A50" s="3">
        <v>3</v>
      </c>
      <c r="B50" s="4" t="s">
        <v>6</v>
      </c>
      <c r="C50" s="3">
        <v>2</v>
      </c>
      <c r="D50" s="3">
        <v>60</v>
      </c>
      <c r="E50" s="3">
        <v>5</v>
      </c>
      <c r="F50" s="3">
        <v>51</v>
      </c>
      <c r="G50" s="3">
        <v>4</v>
      </c>
    </row>
    <row r="51" spans="1:13" ht="33" x14ac:dyDescent="0.25">
      <c r="A51" s="3">
        <v>4</v>
      </c>
      <c r="B51" s="4" t="s">
        <v>54</v>
      </c>
      <c r="C51" s="3">
        <v>4</v>
      </c>
      <c r="D51" s="3">
        <v>75</v>
      </c>
      <c r="E51" s="3">
        <v>36</v>
      </c>
      <c r="F51" s="3">
        <v>35</v>
      </c>
      <c r="G51" s="3">
        <v>4</v>
      </c>
    </row>
    <row r="52" spans="1:13" ht="16.5" x14ac:dyDescent="0.25">
      <c r="A52" s="3">
        <v>5</v>
      </c>
      <c r="B52" s="4" t="s">
        <v>10</v>
      </c>
      <c r="C52" s="3">
        <v>4</v>
      </c>
      <c r="D52" s="3">
        <v>75</v>
      </c>
      <c r="E52" s="3">
        <v>15</v>
      </c>
      <c r="F52" s="3">
        <v>58</v>
      </c>
      <c r="G52" s="3">
        <v>2</v>
      </c>
    </row>
    <row r="53" spans="1:13" ht="16.5" x14ac:dyDescent="0.25">
      <c r="A53" s="3">
        <v>6</v>
      </c>
      <c r="B53" s="4" t="s">
        <v>12</v>
      </c>
      <c r="C53" s="3">
        <v>3</v>
      </c>
      <c r="D53" s="3">
        <v>40</v>
      </c>
      <c r="E53" s="3">
        <v>14</v>
      </c>
      <c r="F53" s="3">
        <v>24</v>
      </c>
      <c r="G53" s="3">
        <v>2</v>
      </c>
    </row>
    <row r="54" spans="1:13" ht="16.5" x14ac:dyDescent="0.25">
      <c r="A54" s="3">
        <v>7</v>
      </c>
      <c r="B54" s="4" t="s">
        <v>13</v>
      </c>
      <c r="C54" s="3">
        <v>3</v>
      </c>
      <c r="D54" s="3">
        <v>40</v>
      </c>
      <c r="E54" s="3">
        <v>14</v>
      </c>
      <c r="F54" s="3">
        <v>24</v>
      </c>
      <c r="G54" s="3">
        <v>2</v>
      </c>
    </row>
    <row r="55" spans="1:13" ht="16.5" x14ac:dyDescent="0.25">
      <c r="A55" s="3">
        <v>8</v>
      </c>
      <c r="B55" s="4" t="s">
        <v>55</v>
      </c>
      <c r="C55" s="3">
        <v>2</v>
      </c>
      <c r="D55" s="3">
        <v>40</v>
      </c>
      <c r="E55" s="3">
        <v>14</v>
      </c>
      <c r="F55" s="3">
        <v>24</v>
      </c>
      <c r="G55" s="3">
        <v>2</v>
      </c>
    </row>
    <row r="56" spans="1:13" ht="16.5" x14ac:dyDescent="0.25">
      <c r="A56" s="3">
        <v>9</v>
      </c>
      <c r="B56" s="4" t="s">
        <v>14</v>
      </c>
      <c r="C56" s="3">
        <v>4</v>
      </c>
      <c r="D56" s="3">
        <v>60</v>
      </c>
      <c r="E56" s="3">
        <v>55</v>
      </c>
      <c r="F56" s="3"/>
      <c r="G56" s="3">
        <v>5</v>
      </c>
    </row>
    <row r="57" spans="1:13" ht="33" x14ac:dyDescent="0.25">
      <c r="A57" s="71" t="s">
        <v>16</v>
      </c>
      <c r="B57" s="72" t="s">
        <v>17</v>
      </c>
      <c r="C57" s="71">
        <v>62</v>
      </c>
      <c r="D57" s="71">
        <v>1515</v>
      </c>
      <c r="E57" s="71">
        <v>427</v>
      </c>
      <c r="F57" s="71">
        <v>1050</v>
      </c>
      <c r="G57" s="71">
        <v>38</v>
      </c>
      <c r="I57">
        <f>I58+I65+I79</f>
        <v>62</v>
      </c>
      <c r="J57">
        <f t="shared" ref="J57:M57" si="2">J58+J65+J79</f>
        <v>1515</v>
      </c>
      <c r="K57">
        <f t="shared" si="2"/>
        <v>429</v>
      </c>
      <c r="L57">
        <f t="shared" si="2"/>
        <v>1050</v>
      </c>
      <c r="M57">
        <f t="shared" si="2"/>
        <v>36</v>
      </c>
    </row>
    <row r="58" spans="1:13" ht="17.25" x14ac:dyDescent="0.25">
      <c r="A58" s="75" t="s">
        <v>18</v>
      </c>
      <c r="B58" s="73" t="s">
        <v>88</v>
      </c>
      <c r="C58" s="75">
        <v>19</v>
      </c>
      <c r="D58" s="75">
        <v>435</v>
      </c>
      <c r="E58" s="75">
        <v>123</v>
      </c>
      <c r="F58" s="75">
        <v>300</v>
      </c>
      <c r="G58" s="75">
        <v>12</v>
      </c>
      <c r="I58">
        <f>SUM(C59:C64)</f>
        <v>19</v>
      </c>
      <c r="J58">
        <f t="shared" ref="J58:M58" si="3">SUM(D59:D64)</f>
        <v>435</v>
      </c>
      <c r="K58">
        <f t="shared" si="3"/>
        <v>123</v>
      </c>
      <c r="L58">
        <f t="shared" si="3"/>
        <v>300</v>
      </c>
      <c r="M58">
        <f t="shared" si="3"/>
        <v>12</v>
      </c>
    </row>
    <row r="59" spans="1:13" ht="16.5" x14ac:dyDescent="0.25">
      <c r="A59" s="9">
        <v>10</v>
      </c>
      <c r="B59" s="8" t="s">
        <v>93</v>
      </c>
      <c r="C59" s="9">
        <v>2</v>
      </c>
      <c r="D59" s="9">
        <v>45</v>
      </c>
      <c r="E59" s="9">
        <v>13</v>
      </c>
      <c r="F59" s="9">
        <v>30</v>
      </c>
      <c r="G59" s="9">
        <v>2</v>
      </c>
    </row>
    <row r="60" spans="1:13" ht="16.5" x14ac:dyDescent="0.25">
      <c r="A60" s="9">
        <v>11</v>
      </c>
      <c r="B60" s="8" t="s">
        <v>90</v>
      </c>
      <c r="C60" s="9">
        <v>4</v>
      </c>
      <c r="D60" s="9">
        <v>90</v>
      </c>
      <c r="E60" s="9">
        <v>28</v>
      </c>
      <c r="F60" s="9">
        <v>60</v>
      </c>
      <c r="G60" s="9">
        <v>2</v>
      </c>
    </row>
    <row r="61" spans="1:13" ht="16.5" x14ac:dyDescent="0.25">
      <c r="A61" s="9">
        <v>12</v>
      </c>
      <c r="B61" s="8" t="s">
        <v>145</v>
      </c>
      <c r="C61" s="9">
        <v>3</v>
      </c>
      <c r="D61" s="9">
        <v>75</v>
      </c>
      <c r="E61" s="9">
        <v>13</v>
      </c>
      <c r="F61" s="9">
        <v>60</v>
      </c>
      <c r="G61" s="9">
        <v>2</v>
      </c>
    </row>
    <row r="62" spans="1:13" ht="33" x14ac:dyDescent="0.25">
      <c r="A62" s="9">
        <v>13</v>
      </c>
      <c r="B62" s="52" t="s">
        <v>186</v>
      </c>
      <c r="C62" s="9">
        <v>4</v>
      </c>
      <c r="D62" s="9">
        <v>90</v>
      </c>
      <c r="E62" s="9">
        <v>28</v>
      </c>
      <c r="F62" s="9">
        <v>60</v>
      </c>
      <c r="G62" s="9">
        <v>2</v>
      </c>
    </row>
    <row r="63" spans="1:13" ht="33" x14ac:dyDescent="0.25">
      <c r="A63" s="9">
        <v>14</v>
      </c>
      <c r="B63" s="8" t="s">
        <v>95</v>
      </c>
      <c r="C63" s="9">
        <v>3</v>
      </c>
      <c r="D63" s="9">
        <v>75</v>
      </c>
      <c r="E63" s="9">
        <v>13</v>
      </c>
      <c r="F63" s="9">
        <v>60</v>
      </c>
      <c r="G63" s="9">
        <v>2</v>
      </c>
    </row>
    <row r="64" spans="1:13" ht="33" x14ac:dyDescent="0.25">
      <c r="A64" s="9">
        <v>15</v>
      </c>
      <c r="B64" s="8" t="s">
        <v>150</v>
      </c>
      <c r="C64" s="9">
        <v>3</v>
      </c>
      <c r="D64" s="9">
        <v>60</v>
      </c>
      <c r="E64" s="9">
        <v>28</v>
      </c>
      <c r="F64" s="9">
        <v>30</v>
      </c>
      <c r="G64" s="9">
        <v>2</v>
      </c>
    </row>
    <row r="65" spans="1:13" ht="34.5" x14ac:dyDescent="0.25">
      <c r="A65" s="75" t="s">
        <v>24</v>
      </c>
      <c r="B65" s="73" t="s">
        <v>102</v>
      </c>
      <c r="C65" s="75">
        <v>30</v>
      </c>
      <c r="D65" s="75">
        <v>825</v>
      </c>
      <c r="E65" s="75">
        <v>177</v>
      </c>
      <c r="F65" s="75">
        <v>630</v>
      </c>
      <c r="G65" s="75">
        <v>18</v>
      </c>
      <c r="I65">
        <f>SUM(C66:C78)</f>
        <v>35</v>
      </c>
      <c r="J65">
        <f t="shared" ref="J65:M65" si="4">SUM(D66:D78)</f>
        <v>930</v>
      </c>
      <c r="K65">
        <f t="shared" si="4"/>
        <v>220</v>
      </c>
      <c r="L65">
        <f t="shared" si="4"/>
        <v>690</v>
      </c>
      <c r="M65">
        <f t="shared" si="4"/>
        <v>20</v>
      </c>
    </row>
    <row r="66" spans="1:13" ht="16.5" x14ac:dyDescent="0.25">
      <c r="A66" s="9">
        <v>16</v>
      </c>
      <c r="B66" s="8" t="s">
        <v>148</v>
      </c>
      <c r="C66" s="9">
        <v>4</v>
      </c>
      <c r="D66" s="9">
        <v>90</v>
      </c>
      <c r="E66" s="9">
        <v>28</v>
      </c>
      <c r="F66" s="9">
        <v>60</v>
      </c>
      <c r="G66" s="9">
        <v>2</v>
      </c>
    </row>
    <row r="67" spans="1:13" ht="33" x14ac:dyDescent="0.25">
      <c r="A67" s="9">
        <v>17</v>
      </c>
      <c r="B67" s="8" t="s">
        <v>152</v>
      </c>
      <c r="C67" s="9">
        <v>2</v>
      </c>
      <c r="D67" s="9">
        <v>45</v>
      </c>
      <c r="E67" s="9">
        <v>13</v>
      </c>
      <c r="F67" s="9">
        <v>30</v>
      </c>
      <c r="G67" s="9">
        <v>2</v>
      </c>
    </row>
    <row r="68" spans="1:13" ht="16.5" x14ac:dyDescent="0.25">
      <c r="A68" s="9">
        <v>18</v>
      </c>
      <c r="B68" s="8" t="s">
        <v>154</v>
      </c>
      <c r="C68" s="9">
        <v>3</v>
      </c>
      <c r="D68" s="9">
        <v>60</v>
      </c>
      <c r="E68" s="9">
        <v>28</v>
      </c>
      <c r="F68" s="9">
        <v>30</v>
      </c>
      <c r="G68" s="9">
        <v>2</v>
      </c>
    </row>
    <row r="69" spans="1:13" ht="16.5" x14ac:dyDescent="0.25">
      <c r="A69" s="9">
        <v>19</v>
      </c>
      <c r="B69" s="8" t="s">
        <v>156</v>
      </c>
      <c r="C69" s="9">
        <v>2</v>
      </c>
      <c r="D69" s="9">
        <v>45</v>
      </c>
      <c r="E69" s="9">
        <v>13</v>
      </c>
      <c r="F69" s="9">
        <v>30</v>
      </c>
      <c r="G69" s="9">
        <v>2</v>
      </c>
    </row>
    <row r="70" spans="1:13" ht="16.5" x14ac:dyDescent="0.25">
      <c r="A70" s="9">
        <v>20</v>
      </c>
      <c r="B70" s="8" t="s">
        <v>158</v>
      </c>
      <c r="C70" s="9">
        <v>2</v>
      </c>
      <c r="D70" s="74">
        <v>45</v>
      </c>
      <c r="E70" s="9">
        <v>13</v>
      </c>
      <c r="F70" s="9">
        <v>30</v>
      </c>
      <c r="G70" s="9">
        <v>2</v>
      </c>
    </row>
    <row r="71" spans="1:13" ht="33" x14ac:dyDescent="0.25">
      <c r="A71" s="9">
        <v>21</v>
      </c>
      <c r="B71" s="8" t="s">
        <v>160</v>
      </c>
      <c r="C71" s="9">
        <v>3</v>
      </c>
      <c r="D71" s="74">
        <v>60</v>
      </c>
      <c r="E71" s="9">
        <v>28</v>
      </c>
      <c r="F71" s="9">
        <v>30</v>
      </c>
      <c r="G71" s="9">
        <v>2</v>
      </c>
    </row>
    <row r="72" spans="1:13" ht="33" x14ac:dyDescent="0.25">
      <c r="A72" s="9">
        <v>22</v>
      </c>
      <c r="B72" s="8" t="s">
        <v>162</v>
      </c>
      <c r="C72" s="9">
        <v>3</v>
      </c>
      <c r="D72" s="74">
        <v>60</v>
      </c>
      <c r="E72" s="9">
        <v>28</v>
      </c>
      <c r="F72" s="9">
        <v>30</v>
      </c>
      <c r="G72" s="9">
        <v>2</v>
      </c>
    </row>
    <row r="73" spans="1:13" ht="33" x14ac:dyDescent="0.25">
      <c r="A73" s="9">
        <v>23</v>
      </c>
      <c r="B73" s="8" t="s">
        <v>164</v>
      </c>
      <c r="C73" s="9">
        <v>3</v>
      </c>
      <c r="D73" s="74">
        <v>60</v>
      </c>
      <c r="E73" s="9">
        <v>28</v>
      </c>
      <c r="F73" s="9">
        <v>30</v>
      </c>
      <c r="G73" s="9">
        <v>2</v>
      </c>
    </row>
    <row r="74" spans="1:13" ht="33" x14ac:dyDescent="0.25">
      <c r="A74" s="9">
        <v>24</v>
      </c>
      <c r="B74" s="8" t="s">
        <v>168</v>
      </c>
      <c r="C74" s="9">
        <v>2</v>
      </c>
      <c r="D74" s="9">
        <v>45</v>
      </c>
      <c r="E74" s="9">
        <v>13</v>
      </c>
      <c r="F74" s="9">
        <v>30</v>
      </c>
      <c r="G74" s="9">
        <v>2</v>
      </c>
    </row>
    <row r="75" spans="1:13" ht="33" x14ac:dyDescent="0.25">
      <c r="A75" s="9">
        <v>25</v>
      </c>
      <c r="B75" s="8" t="s">
        <v>170</v>
      </c>
      <c r="C75" s="9">
        <v>3</v>
      </c>
      <c r="D75" s="9">
        <v>60</v>
      </c>
      <c r="E75" s="9">
        <v>28</v>
      </c>
      <c r="F75" s="9">
        <v>30</v>
      </c>
      <c r="G75" s="9">
        <v>2</v>
      </c>
    </row>
    <row r="76" spans="1:13" ht="16.5" x14ac:dyDescent="0.25">
      <c r="A76" s="9">
        <v>26</v>
      </c>
      <c r="B76" s="8" t="s">
        <v>172</v>
      </c>
      <c r="C76" s="9">
        <v>1</v>
      </c>
      <c r="D76" s="9">
        <v>45</v>
      </c>
      <c r="E76" s="9"/>
      <c r="F76" s="9">
        <v>45</v>
      </c>
      <c r="G76" s="9"/>
    </row>
    <row r="77" spans="1:13" ht="16.5" x14ac:dyDescent="0.25">
      <c r="A77" s="9">
        <v>27</v>
      </c>
      <c r="B77" s="8" t="s">
        <v>174</v>
      </c>
      <c r="C77" s="9">
        <v>1</v>
      </c>
      <c r="D77" s="9">
        <v>45</v>
      </c>
      <c r="E77" s="9"/>
      <c r="F77" s="9">
        <v>45</v>
      </c>
      <c r="G77" s="9"/>
    </row>
    <row r="78" spans="1:13" ht="16.5" x14ac:dyDescent="0.25">
      <c r="A78" s="9">
        <v>28</v>
      </c>
      <c r="B78" s="8" t="s">
        <v>32</v>
      </c>
      <c r="C78" s="9">
        <v>6</v>
      </c>
      <c r="D78" s="9">
        <v>270</v>
      </c>
      <c r="E78" s="9"/>
      <c r="F78" s="9">
        <v>270</v>
      </c>
      <c r="G78" s="9"/>
    </row>
    <row r="79" spans="1:13" ht="50.25" x14ac:dyDescent="0.25">
      <c r="A79" s="75" t="s">
        <v>34</v>
      </c>
      <c r="B79" s="76" t="s">
        <v>187</v>
      </c>
      <c r="C79" s="75">
        <v>8</v>
      </c>
      <c r="D79" s="75">
        <v>150</v>
      </c>
      <c r="E79" s="75">
        <v>86</v>
      </c>
      <c r="F79" s="75">
        <v>60</v>
      </c>
      <c r="G79" s="75">
        <v>4</v>
      </c>
      <c r="I79">
        <f>SUM(C80:C81)</f>
        <v>8</v>
      </c>
      <c r="J79">
        <f t="shared" ref="J79:M79" si="5">SUM(D80:D81)</f>
        <v>150</v>
      </c>
      <c r="K79">
        <f t="shared" si="5"/>
        <v>86</v>
      </c>
      <c r="L79">
        <f t="shared" si="5"/>
        <v>60</v>
      </c>
      <c r="M79">
        <f t="shared" si="5"/>
        <v>4</v>
      </c>
    </row>
    <row r="80" spans="1:13" ht="16.5" x14ac:dyDescent="0.25">
      <c r="A80" s="9">
        <v>29</v>
      </c>
      <c r="B80" s="8" t="s">
        <v>188</v>
      </c>
      <c r="C80" s="9">
        <v>4</v>
      </c>
      <c r="D80" s="9">
        <v>75</v>
      </c>
      <c r="E80" s="9">
        <v>43</v>
      </c>
      <c r="F80" s="9">
        <v>30</v>
      </c>
      <c r="G80" s="9">
        <v>2</v>
      </c>
    </row>
    <row r="81" spans="1:15" ht="16.5" x14ac:dyDescent="0.25">
      <c r="A81" s="9">
        <v>30</v>
      </c>
      <c r="B81" s="8" t="s">
        <v>189</v>
      </c>
      <c r="C81" s="9">
        <v>4</v>
      </c>
      <c r="D81" s="9">
        <v>75</v>
      </c>
      <c r="E81" s="9">
        <v>43</v>
      </c>
      <c r="F81" s="9">
        <v>30</v>
      </c>
      <c r="G81" s="9">
        <v>2</v>
      </c>
    </row>
    <row r="82" spans="1:15" ht="16.5" x14ac:dyDescent="0.25">
      <c r="A82" s="9">
        <v>31</v>
      </c>
      <c r="B82" s="8" t="s">
        <v>190</v>
      </c>
      <c r="C82" s="9">
        <v>4</v>
      </c>
      <c r="D82" s="9">
        <v>75</v>
      </c>
      <c r="E82" s="9">
        <v>43</v>
      </c>
      <c r="F82" s="9">
        <v>30</v>
      </c>
      <c r="G82" s="9">
        <v>2</v>
      </c>
    </row>
    <row r="83" spans="1:15" ht="33" x14ac:dyDescent="0.25">
      <c r="A83" s="9">
        <v>32</v>
      </c>
      <c r="B83" s="8" t="s">
        <v>191</v>
      </c>
      <c r="C83" s="9">
        <v>4</v>
      </c>
      <c r="D83" s="9">
        <v>75</v>
      </c>
      <c r="E83" s="9">
        <v>43</v>
      </c>
      <c r="F83" s="9">
        <v>30</v>
      </c>
      <c r="G83" s="9">
        <v>2</v>
      </c>
    </row>
    <row r="84" spans="1:15" ht="16.5" x14ac:dyDescent="0.25">
      <c r="A84" s="9">
        <v>33</v>
      </c>
      <c r="B84" s="8" t="s">
        <v>192</v>
      </c>
      <c r="C84" s="9">
        <v>4</v>
      </c>
      <c r="D84" s="9">
        <v>75</v>
      </c>
      <c r="E84" s="9">
        <v>43</v>
      </c>
      <c r="F84" s="9">
        <v>30</v>
      </c>
      <c r="G84" s="9">
        <v>2</v>
      </c>
    </row>
    <row r="85" spans="1:15" ht="16.5" x14ac:dyDescent="0.25">
      <c r="A85" s="80"/>
      <c r="B85" s="71" t="s">
        <v>36</v>
      </c>
      <c r="C85" s="71">
        <v>90</v>
      </c>
      <c r="D85" s="71">
        <v>2010</v>
      </c>
      <c r="E85" s="71">
        <v>639</v>
      </c>
      <c r="F85" s="71">
        <v>1305</v>
      </c>
      <c r="G85" s="71">
        <v>66</v>
      </c>
      <c r="I85" s="83">
        <f>I79+I65+I58+C47</f>
        <v>90</v>
      </c>
      <c r="J85" s="83">
        <f t="shared" ref="J85:M85" si="6">J79+J65+J58+D47</f>
        <v>2010</v>
      </c>
      <c r="K85" s="83">
        <f t="shared" si="6"/>
        <v>641</v>
      </c>
      <c r="L85" s="83">
        <f t="shared" si="6"/>
        <v>1305</v>
      </c>
      <c r="M85" s="83">
        <f t="shared" si="6"/>
        <v>64</v>
      </c>
    </row>
    <row r="87" spans="1:15" x14ac:dyDescent="0.25">
      <c r="O87">
        <f>M85+K85</f>
        <v>705</v>
      </c>
    </row>
    <row r="88" spans="1:15" x14ac:dyDescent="0.25">
      <c r="L88">
        <f>L85/J85</f>
        <v>0.64925373134328357</v>
      </c>
    </row>
  </sheetData>
  <mergeCells count="6">
    <mergeCell ref="G34:G35"/>
    <mergeCell ref="A34:A35"/>
    <mergeCell ref="C34:C35"/>
    <mergeCell ref="D34:D35"/>
    <mergeCell ref="E34:E35"/>
    <mergeCell ref="F34:F3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opLeftCell="A41" workbookViewId="0">
      <selection activeCell="J43" sqref="J43"/>
    </sheetView>
  </sheetViews>
  <sheetFormatPr defaultRowHeight="15" x14ac:dyDescent="0.25"/>
  <cols>
    <col min="2" max="2" width="25.42578125" customWidth="1"/>
    <col min="5" max="5" width="13.7109375" customWidth="1"/>
  </cols>
  <sheetData>
    <row r="1" spans="1:11" ht="65.25" customHeight="1" x14ac:dyDescent="0.25">
      <c r="A1" s="104" t="s">
        <v>214</v>
      </c>
      <c r="B1" s="104" t="s">
        <v>215</v>
      </c>
      <c r="C1" s="104" t="s">
        <v>216</v>
      </c>
      <c r="D1" s="104"/>
      <c r="E1" s="104"/>
      <c r="F1" s="104"/>
    </row>
    <row r="2" spans="1:11" ht="131.25" customHeight="1" x14ac:dyDescent="0.25">
      <c r="A2" s="104"/>
      <c r="B2" s="104"/>
      <c r="C2" s="1" t="s">
        <v>198</v>
      </c>
      <c r="D2" s="1" t="s">
        <v>201</v>
      </c>
      <c r="E2" s="1" t="s">
        <v>202</v>
      </c>
      <c r="F2" s="1" t="s">
        <v>203</v>
      </c>
    </row>
    <row r="3" spans="1:11" ht="33" customHeight="1" x14ac:dyDescent="0.25">
      <c r="A3" s="3">
        <v>1</v>
      </c>
      <c r="B3" s="4" t="s">
        <v>217</v>
      </c>
      <c r="C3" s="3">
        <f>D3+E3+F3</f>
        <v>3</v>
      </c>
      <c r="D3" s="3">
        <v>1</v>
      </c>
      <c r="E3" s="3">
        <v>2</v>
      </c>
      <c r="F3" s="3"/>
      <c r="H3">
        <f>D3+E3</f>
        <v>3</v>
      </c>
      <c r="I3">
        <f t="shared" ref="I3:J3" si="0">E3+F3</f>
        <v>2</v>
      </c>
      <c r="J3">
        <f t="shared" si="0"/>
        <v>0</v>
      </c>
    </row>
    <row r="4" spans="1:11" ht="30.75" customHeight="1" x14ac:dyDescent="0.25">
      <c r="A4" s="3">
        <v>2</v>
      </c>
      <c r="B4" s="4" t="s">
        <v>218</v>
      </c>
      <c r="C4" s="3">
        <f t="shared" ref="C4:C11" si="1">D4+E4+F4</f>
        <v>4</v>
      </c>
      <c r="D4" s="3">
        <v>2</v>
      </c>
      <c r="E4" s="3">
        <v>2</v>
      </c>
      <c r="F4" s="3"/>
      <c r="H4">
        <f t="shared" ref="H4:H11" si="2">D4+E4</f>
        <v>4</v>
      </c>
      <c r="I4">
        <f t="shared" ref="I4:I11" si="3">E4+F4</f>
        <v>2</v>
      </c>
      <c r="J4">
        <f t="shared" ref="J4:J11" si="4">F4+G4</f>
        <v>0</v>
      </c>
    </row>
    <row r="5" spans="1:11" ht="30" customHeight="1" x14ac:dyDescent="0.25">
      <c r="A5" s="3">
        <v>3</v>
      </c>
      <c r="B5" s="4" t="s">
        <v>219</v>
      </c>
      <c r="C5" s="3">
        <f t="shared" si="1"/>
        <v>5</v>
      </c>
      <c r="D5" s="3">
        <v>1</v>
      </c>
      <c r="E5" s="3">
        <v>4</v>
      </c>
      <c r="F5" s="3"/>
      <c r="H5">
        <f t="shared" si="2"/>
        <v>5</v>
      </c>
      <c r="I5">
        <f t="shared" si="3"/>
        <v>4</v>
      </c>
      <c r="J5">
        <f t="shared" si="4"/>
        <v>0</v>
      </c>
    </row>
    <row r="6" spans="1:11" ht="33.75" customHeight="1" x14ac:dyDescent="0.25">
      <c r="A6" s="3">
        <v>4</v>
      </c>
      <c r="B6" s="4" t="s">
        <v>220</v>
      </c>
      <c r="C6" s="3">
        <f t="shared" si="1"/>
        <v>5</v>
      </c>
      <c r="D6" s="3">
        <v>2</v>
      </c>
      <c r="E6" s="3">
        <v>3</v>
      </c>
      <c r="F6" s="3"/>
      <c r="H6">
        <f t="shared" si="2"/>
        <v>5</v>
      </c>
      <c r="I6">
        <f t="shared" si="3"/>
        <v>3</v>
      </c>
      <c r="J6">
        <f t="shared" si="4"/>
        <v>0</v>
      </c>
    </row>
    <row r="7" spans="1:11" ht="33" x14ac:dyDescent="0.25">
      <c r="A7" s="3">
        <v>5</v>
      </c>
      <c r="B7" s="4" t="s">
        <v>221</v>
      </c>
      <c r="C7" s="3">
        <f t="shared" si="1"/>
        <v>5</v>
      </c>
      <c r="D7" s="3">
        <v>1</v>
      </c>
      <c r="E7" s="3">
        <v>3</v>
      </c>
      <c r="F7" s="3">
        <v>1</v>
      </c>
      <c r="H7">
        <f t="shared" si="2"/>
        <v>4</v>
      </c>
      <c r="I7">
        <f t="shared" si="3"/>
        <v>4</v>
      </c>
      <c r="J7">
        <f t="shared" si="4"/>
        <v>1</v>
      </c>
    </row>
    <row r="8" spans="1:11" ht="16.5" x14ac:dyDescent="0.25">
      <c r="A8" s="3">
        <v>6</v>
      </c>
      <c r="B8" s="4" t="s">
        <v>222</v>
      </c>
      <c r="C8" s="3">
        <f t="shared" si="1"/>
        <v>5</v>
      </c>
      <c r="D8" s="3">
        <v>2</v>
      </c>
      <c r="E8" s="3">
        <v>3</v>
      </c>
      <c r="F8" s="4"/>
      <c r="H8">
        <f t="shared" si="2"/>
        <v>5</v>
      </c>
      <c r="I8">
        <f t="shared" si="3"/>
        <v>3</v>
      </c>
      <c r="J8">
        <f t="shared" si="4"/>
        <v>0</v>
      </c>
    </row>
    <row r="9" spans="1:11" ht="33" x14ac:dyDescent="0.25">
      <c r="A9" s="3">
        <v>7</v>
      </c>
      <c r="B9" s="4" t="s">
        <v>223</v>
      </c>
      <c r="C9" s="3">
        <f t="shared" si="1"/>
        <v>5</v>
      </c>
      <c r="D9" s="3">
        <v>2</v>
      </c>
      <c r="E9" s="3">
        <v>3</v>
      </c>
      <c r="F9" s="3"/>
      <c r="H9">
        <f t="shared" si="2"/>
        <v>5</v>
      </c>
      <c r="I9">
        <f t="shared" si="3"/>
        <v>3</v>
      </c>
      <c r="J9">
        <f t="shared" si="4"/>
        <v>0</v>
      </c>
    </row>
    <row r="10" spans="1:11" ht="16.5" x14ac:dyDescent="0.25">
      <c r="A10" s="3">
        <v>8</v>
      </c>
      <c r="B10" s="4" t="s">
        <v>224</v>
      </c>
      <c r="C10" s="3">
        <f t="shared" si="1"/>
        <v>7</v>
      </c>
      <c r="D10" s="3">
        <v>1</v>
      </c>
      <c r="E10" s="3">
        <v>5</v>
      </c>
      <c r="F10" s="3">
        <v>1</v>
      </c>
      <c r="H10">
        <f t="shared" si="2"/>
        <v>6</v>
      </c>
      <c r="I10">
        <f t="shared" si="3"/>
        <v>6</v>
      </c>
      <c r="J10">
        <f t="shared" si="4"/>
        <v>1</v>
      </c>
    </row>
    <row r="11" spans="1:11" ht="49.5" x14ac:dyDescent="0.25">
      <c r="A11" s="3">
        <v>9</v>
      </c>
      <c r="B11" s="4" t="s">
        <v>225</v>
      </c>
      <c r="C11" s="3">
        <f t="shared" si="1"/>
        <v>6</v>
      </c>
      <c r="D11" s="3">
        <v>1</v>
      </c>
      <c r="E11" s="3">
        <v>5</v>
      </c>
      <c r="F11" s="3"/>
      <c r="H11">
        <f t="shared" si="2"/>
        <v>6</v>
      </c>
      <c r="I11">
        <f t="shared" si="3"/>
        <v>5</v>
      </c>
      <c r="J11">
        <f t="shared" si="4"/>
        <v>0</v>
      </c>
    </row>
    <row r="12" spans="1:11" ht="16.5" x14ac:dyDescent="0.25">
      <c r="A12" s="104" t="s">
        <v>36</v>
      </c>
      <c r="B12" s="104"/>
      <c r="C12" s="1">
        <f>SUM(C3:C11)</f>
        <v>45</v>
      </c>
      <c r="D12" s="1">
        <f t="shared" ref="D12:F12" si="5">SUM(D3:D11)</f>
        <v>13</v>
      </c>
      <c r="E12" s="1">
        <f t="shared" si="5"/>
        <v>30</v>
      </c>
      <c r="F12" s="1">
        <f t="shared" si="5"/>
        <v>2</v>
      </c>
      <c r="H12">
        <f>SUM(C3:C11)</f>
        <v>45</v>
      </c>
      <c r="I12">
        <f t="shared" ref="I12:K12" si="6">SUM(D3:D11)</f>
        <v>13</v>
      </c>
      <c r="J12">
        <f t="shared" si="6"/>
        <v>30</v>
      </c>
      <c r="K12">
        <f t="shared" si="6"/>
        <v>2</v>
      </c>
    </row>
    <row r="15" spans="1:11" ht="16.5" x14ac:dyDescent="0.25">
      <c r="A15" s="104" t="s">
        <v>214</v>
      </c>
      <c r="B15" s="104" t="s">
        <v>215</v>
      </c>
      <c r="C15" s="104" t="s">
        <v>216</v>
      </c>
      <c r="D15" s="104"/>
      <c r="E15" s="104"/>
      <c r="F15" s="104"/>
    </row>
    <row r="16" spans="1:11" ht="65.25" customHeight="1" x14ac:dyDescent="0.25">
      <c r="A16" s="104"/>
      <c r="B16" s="104"/>
      <c r="C16" s="1" t="s">
        <v>198</v>
      </c>
      <c r="D16" s="104" t="s">
        <v>201</v>
      </c>
      <c r="E16" s="104" t="s">
        <v>202</v>
      </c>
      <c r="F16" s="1" t="s">
        <v>203</v>
      </c>
    </row>
    <row r="17" spans="1:6" ht="16.5" x14ac:dyDescent="0.25">
      <c r="A17" s="104"/>
      <c r="B17" s="104"/>
      <c r="C17" s="1" t="s">
        <v>199</v>
      </c>
      <c r="D17" s="104"/>
      <c r="E17" s="104"/>
      <c r="F17" s="1" t="s">
        <v>226</v>
      </c>
    </row>
    <row r="18" spans="1:6" ht="33" x14ac:dyDescent="0.25">
      <c r="A18" s="106">
        <v>1</v>
      </c>
      <c r="B18" s="2" t="s">
        <v>227</v>
      </c>
      <c r="C18" s="1">
        <f>SUM(C19:C23)</f>
        <v>7</v>
      </c>
      <c r="D18" s="1">
        <f t="shared" ref="D18:F18" si="7">SUM(D19:D23)</f>
        <v>2</v>
      </c>
      <c r="E18" s="1">
        <f t="shared" si="7"/>
        <v>5</v>
      </c>
      <c r="F18" s="1">
        <f t="shared" si="7"/>
        <v>0</v>
      </c>
    </row>
    <row r="19" spans="1:6" ht="33" x14ac:dyDescent="0.25">
      <c r="A19" s="106"/>
      <c r="B19" s="4" t="s">
        <v>228</v>
      </c>
      <c r="C19" s="3">
        <f>D19+E19</f>
        <v>0</v>
      </c>
      <c r="D19" s="3"/>
      <c r="E19" s="1"/>
      <c r="F19" s="1"/>
    </row>
    <row r="20" spans="1:6" ht="33" x14ac:dyDescent="0.25">
      <c r="A20" s="106"/>
      <c r="B20" s="4" t="s">
        <v>229</v>
      </c>
      <c r="C20" s="3">
        <f t="shared" ref="C20:C23" si="8">D20+E20</f>
        <v>2.5</v>
      </c>
      <c r="D20" s="3">
        <v>0.5</v>
      </c>
      <c r="E20" s="3">
        <v>2</v>
      </c>
      <c r="F20" s="1"/>
    </row>
    <row r="21" spans="1:6" ht="33" x14ac:dyDescent="0.25">
      <c r="A21" s="106"/>
      <c r="B21" s="4" t="s">
        <v>230</v>
      </c>
      <c r="C21" s="3">
        <f t="shared" si="8"/>
        <v>1.5</v>
      </c>
      <c r="D21" s="3">
        <v>0.5</v>
      </c>
      <c r="E21" s="3">
        <v>1</v>
      </c>
      <c r="F21" s="3"/>
    </row>
    <row r="22" spans="1:6" ht="33" x14ac:dyDescent="0.25">
      <c r="A22" s="106"/>
      <c r="B22" s="4" t="s">
        <v>231</v>
      </c>
      <c r="C22" s="3">
        <f t="shared" si="8"/>
        <v>1.5</v>
      </c>
      <c r="D22" s="3">
        <v>0.5</v>
      </c>
      <c r="E22" s="3">
        <v>1</v>
      </c>
      <c r="F22" s="3"/>
    </row>
    <row r="23" spans="1:6" ht="33" x14ac:dyDescent="0.25">
      <c r="A23" s="106"/>
      <c r="B23" s="4" t="s">
        <v>232</v>
      </c>
      <c r="C23" s="3">
        <f t="shared" si="8"/>
        <v>1.5</v>
      </c>
      <c r="D23" s="3">
        <v>0.5</v>
      </c>
      <c r="E23" s="3">
        <v>1</v>
      </c>
      <c r="F23" s="3"/>
    </row>
    <row r="24" spans="1:6" ht="33" x14ac:dyDescent="0.25">
      <c r="A24" s="106">
        <v>2</v>
      </c>
      <c r="B24" s="2" t="s">
        <v>233</v>
      </c>
      <c r="C24" s="1">
        <f>SUM(C25:C29)</f>
        <v>8</v>
      </c>
      <c r="D24" s="1">
        <f t="shared" ref="D24:F24" si="9">SUM(D25:D29)</f>
        <v>2</v>
      </c>
      <c r="E24" s="1">
        <f t="shared" si="9"/>
        <v>6</v>
      </c>
      <c r="F24" s="1">
        <f t="shared" si="9"/>
        <v>0</v>
      </c>
    </row>
    <row r="25" spans="1:6" ht="33" x14ac:dyDescent="0.25">
      <c r="A25" s="106"/>
      <c r="B25" s="4" t="s">
        <v>234</v>
      </c>
      <c r="C25" s="3">
        <f>D25+E25+F25</f>
        <v>1</v>
      </c>
      <c r="D25" s="3"/>
      <c r="E25" s="3">
        <v>1</v>
      </c>
      <c r="F25" s="3"/>
    </row>
    <row r="26" spans="1:6" ht="33" x14ac:dyDescent="0.25">
      <c r="A26" s="106"/>
      <c r="B26" s="4" t="s">
        <v>235</v>
      </c>
      <c r="C26" s="3">
        <f t="shared" ref="C26:C29" si="10">D26+E26+F26</f>
        <v>2.5</v>
      </c>
      <c r="D26" s="3">
        <v>0.5</v>
      </c>
      <c r="E26" s="3">
        <v>2</v>
      </c>
      <c r="F26" s="3"/>
    </row>
    <row r="27" spans="1:6" ht="33" x14ac:dyDescent="0.25">
      <c r="A27" s="106"/>
      <c r="B27" s="4" t="s">
        <v>236</v>
      </c>
      <c r="C27" s="3">
        <f t="shared" si="10"/>
        <v>1.5</v>
      </c>
      <c r="D27" s="3">
        <v>0.5</v>
      </c>
      <c r="E27" s="3">
        <v>1</v>
      </c>
      <c r="F27" s="3"/>
    </row>
    <row r="28" spans="1:6" ht="49.5" x14ac:dyDescent="0.25">
      <c r="A28" s="106"/>
      <c r="B28" s="4" t="s">
        <v>237</v>
      </c>
      <c r="C28" s="3">
        <f t="shared" si="10"/>
        <v>1.5</v>
      </c>
      <c r="D28" s="3">
        <v>0.5</v>
      </c>
      <c r="E28" s="3">
        <v>1</v>
      </c>
      <c r="F28" s="3"/>
    </row>
    <row r="29" spans="1:6" ht="49.5" x14ac:dyDescent="0.25">
      <c r="A29" s="106"/>
      <c r="B29" s="4" t="s">
        <v>238</v>
      </c>
      <c r="C29" s="3">
        <f t="shared" si="10"/>
        <v>1.5</v>
      </c>
      <c r="D29" s="3">
        <v>0.5</v>
      </c>
      <c r="E29" s="3">
        <v>1</v>
      </c>
      <c r="F29" s="3"/>
    </row>
    <row r="30" spans="1:6" ht="33" x14ac:dyDescent="0.25">
      <c r="A30" s="106">
        <v>3</v>
      </c>
      <c r="B30" s="2" t="s">
        <v>239</v>
      </c>
      <c r="C30" s="1">
        <f>SUM(C31:C33)</f>
        <v>3</v>
      </c>
      <c r="D30" s="1">
        <f t="shared" ref="D30:E30" si="11">SUM(D31:D33)</f>
        <v>1</v>
      </c>
      <c r="E30" s="1">
        <f t="shared" si="11"/>
        <v>2</v>
      </c>
      <c r="F30" s="1"/>
    </row>
    <row r="31" spans="1:6" ht="33" x14ac:dyDescent="0.25">
      <c r="A31" s="106"/>
      <c r="B31" s="4" t="s">
        <v>240</v>
      </c>
      <c r="C31" s="3">
        <f>D31+E31+F31</f>
        <v>0</v>
      </c>
      <c r="D31" s="3"/>
      <c r="E31" s="3"/>
      <c r="F31" s="3"/>
    </row>
    <row r="32" spans="1:6" ht="16.5" x14ac:dyDescent="0.25">
      <c r="A32" s="106"/>
      <c r="B32" s="4" t="s">
        <v>241</v>
      </c>
      <c r="C32" s="3">
        <f t="shared" ref="C32:C33" si="12">D32+E32+F32</f>
        <v>1.5</v>
      </c>
      <c r="D32" s="3">
        <v>0.5</v>
      </c>
      <c r="E32" s="3">
        <v>1</v>
      </c>
      <c r="F32" s="3"/>
    </row>
    <row r="33" spans="1:6" ht="16.5" x14ac:dyDescent="0.25">
      <c r="A33" s="106"/>
      <c r="B33" s="4" t="s">
        <v>242</v>
      </c>
      <c r="C33" s="3">
        <f t="shared" si="12"/>
        <v>1.5</v>
      </c>
      <c r="D33" s="3">
        <v>0.5</v>
      </c>
      <c r="E33" s="3">
        <v>1</v>
      </c>
      <c r="F33" s="3"/>
    </row>
    <row r="34" spans="1:6" ht="49.5" x14ac:dyDescent="0.25">
      <c r="A34" s="106">
        <v>4</v>
      </c>
      <c r="B34" s="2" t="s">
        <v>243</v>
      </c>
      <c r="C34" s="1">
        <f>SUM(C35:C38)</f>
        <v>4</v>
      </c>
      <c r="D34" s="1">
        <f t="shared" ref="D34:F34" si="13">SUM(D35:D38)</f>
        <v>1</v>
      </c>
      <c r="E34" s="1">
        <f t="shared" si="13"/>
        <v>2</v>
      </c>
      <c r="F34" s="1">
        <f t="shared" si="13"/>
        <v>1</v>
      </c>
    </row>
    <row r="35" spans="1:6" ht="49.5" x14ac:dyDescent="0.25">
      <c r="A35" s="106"/>
      <c r="B35" s="4" t="s">
        <v>244</v>
      </c>
      <c r="C35" s="3">
        <f>D35+E35+F35</f>
        <v>0</v>
      </c>
      <c r="D35" s="3"/>
      <c r="E35" s="1"/>
      <c r="F35" s="1"/>
    </row>
    <row r="36" spans="1:6" ht="16.5" x14ac:dyDescent="0.25">
      <c r="A36" s="106"/>
      <c r="B36" s="4" t="s">
        <v>245</v>
      </c>
      <c r="C36" s="3">
        <f t="shared" ref="C36:C38" si="14">D36+E36+F36</f>
        <v>1.5</v>
      </c>
      <c r="D36" s="3">
        <v>0.5</v>
      </c>
      <c r="E36" s="3">
        <v>1</v>
      </c>
      <c r="F36" s="3"/>
    </row>
    <row r="37" spans="1:6" ht="16.5" x14ac:dyDescent="0.25">
      <c r="A37" s="106"/>
      <c r="B37" s="4" t="s">
        <v>246</v>
      </c>
      <c r="C37" s="3">
        <f t="shared" si="14"/>
        <v>1.5</v>
      </c>
      <c r="D37" s="3">
        <v>0.5</v>
      </c>
      <c r="E37" s="3">
        <v>1</v>
      </c>
      <c r="F37" s="3"/>
    </row>
    <row r="38" spans="1:6" ht="16.5" x14ac:dyDescent="0.25">
      <c r="A38" s="4"/>
      <c r="B38" s="4" t="s">
        <v>247</v>
      </c>
      <c r="C38" s="3">
        <f t="shared" si="14"/>
        <v>1</v>
      </c>
      <c r="D38" s="3"/>
      <c r="E38" s="3"/>
      <c r="F38" s="3">
        <v>1</v>
      </c>
    </row>
    <row r="39" spans="1:6" ht="16.5" x14ac:dyDescent="0.25">
      <c r="A39" s="106">
        <v>5</v>
      </c>
      <c r="B39" s="2" t="s">
        <v>248</v>
      </c>
      <c r="C39" s="1">
        <f>SUM(C40:C42)</f>
        <v>5</v>
      </c>
      <c r="D39" s="1">
        <f t="shared" ref="D39:F39" si="15">SUM(D40:D42)</f>
        <v>2</v>
      </c>
      <c r="E39" s="1">
        <f t="shared" si="15"/>
        <v>3</v>
      </c>
      <c r="F39" s="1">
        <f t="shared" si="15"/>
        <v>0</v>
      </c>
    </row>
    <row r="40" spans="1:6" ht="33" x14ac:dyDescent="0.25">
      <c r="A40" s="106"/>
      <c r="B40" s="4" t="s">
        <v>249</v>
      </c>
      <c r="C40" s="3">
        <f>D40+E40+F40</f>
        <v>0</v>
      </c>
      <c r="D40" s="3"/>
      <c r="E40" s="3"/>
      <c r="F40" s="3"/>
    </row>
    <row r="41" spans="1:6" ht="33" x14ac:dyDescent="0.25">
      <c r="A41" s="106"/>
      <c r="B41" s="4" t="s">
        <v>250</v>
      </c>
      <c r="C41" s="3">
        <f t="shared" ref="C41:C42" si="16">D41+E41+F41</f>
        <v>3</v>
      </c>
      <c r="D41" s="3">
        <v>1</v>
      </c>
      <c r="E41" s="3">
        <v>2</v>
      </c>
      <c r="F41" s="3"/>
    </row>
    <row r="42" spans="1:6" ht="49.5" x14ac:dyDescent="0.25">
      <c r="A42" s="106"/>
      <c r="B42" s="4" t="s">
        <v>251</v>
      </c>
      <c r="C42" s="3">
        <f t="shared" si="16"/>
        <v>2</v>
      </c>
      <c r="D42" s="3">
        <v>1</v>
      </c>
      <c r="E42" s="3">
        <v>1</v>
      </c>
      <c r="F42" s="3"/>
    </row>
    <row r="43" spans="1:6" ht="33" x14ac:dyDescent="0.25">
      <c r="A43" s="106">
        <v>6</v>
      </c>
      <c r="B43" s="2" t="s">
        <v>252</v>
      </c>
      <c r="C43" s="1">
        <f>SUM(C44:C47)</f>
        <v>8</v>
      </c>
      <c r="D43" s="1">
        <f t="shared" ref="D43:F43" si="17">SUM(D44:D47)</f>
        <v>2</v>
      </c>
      <c r="E43" s="1">
        <f t="shared" si="17"/>
        <v>5</v>
      </c>
      <c r="F43" s="1">
        <f t="shared" si="17"/>
        <v>1</v>
      </c>
    </row>
    <row r="44" spans="1:6" ht="16.5" x14ac:dyDescent="0.25">
      <c r="A44" s="106"/>
      <c r="B44" s="4" t="s">
        <v>253</v>
      </c>
      <c r="C44" s="3">
        <f>D44+E44+F44</f>
        <v>2</v>
      </c>
      <c r="D44" s="3"/>
      <c r="E44" s="3">
        <v>2</v>
      </c>
      <c r="F44" s="3"/>
    </row>
    <row r="45" spans="1:6" ht="16.5" x14ac:dyDescent="0.25">
      <c r="A45" s="106"/>
      <c r="B45" s="4" t="s">
        <v>254</v>
      </c>
      <c r="C45" s="3">
        <f t="shared" ref="C45:C47" si="18">D45+E45+F45</f>
        <v>3</v>
      </c>
      <c r="D45" s="3">
        <v>1</v>
      </c>
      <c r="E45" s="3">
        <v>2</v>
      </c>
      <c r="F45" s="3"/>
    </row>
    <row r="46" spans="1:6" ht="33" x14ac:dyDescent="0.25">
      <c r="A46" s="106"/>
      <c r="B46" s="4" t="s">
        <v>255</v>
      </c>
      <c r="C46" s="3">
        <f t="shared" si="18"/>
        <v>2</v>
      </c>
      <c r="D46" s="3">
        <v>1</v>
      </c>
      <c r="E46" s="3">
        <v>1</v>
      </c>
      <c r="F46" s="3"/>
    </row>
    <row r="47" spans="1:6" ht="16.5" x14ac:dyDescent="0.25">
      <c r="A47" s="4"/>
      <c r="B47" s="4" t="s">
        <v>247</v>
      </c>
      <c r="C47" s="3">
        <f t="shared" si="18"/>
        <v>1</v>
      </c>
      <c r="D47" s="3"/>
      <c r="E47" s="3"/>
      <c r="F47" s="3">
        <v>1</v>
      </c>
    </row>
    <row r="48" spans="1:6" ht="66" x14ac:dyDescent="0.25">
      <c r="A48" s="106">
        <v>7</v>
      </c>
      <c r="B48" s="2" t="s">
        <v>256</v>
      </c>
      <c r="C48" s="1">
        <f>SUM(C49:C52)</f>
        <v>7</v>
      </c>
      <c r="D48" s="1">
        <f t="shared" ref="D48:F48" si="19">SUM(D49:D52)</f>
        <v>2</v>
      </c>
      <c r="E48" s="1">
        <f t="shared" si="19"/>
        <v>5</v>
      </c>
      <c r="F48" s="1">
        <f t="shared" si="19"/>
        <v>0</v>
      </c>
    </row>
    <row r="49" spans="1:6" ht="33" x14ac:dyDescent="0.25">
      <c r="A49" s="106"/>
      <c r="B49" s="4" t="s">
        <v>257</v>
      </c>
      <c r="C49" s="3">
        <f>D49+E49+F49</f>
        <v>0</v>
      </c>
      <c r="D49" s="3"/>
      <c r="E49" s="3"/>
      <c r="F49" s="3"/>
    </row>
    <row r="50" spans="1:6" ht="16.5" x14ac:dyDescent="0.25">
      <c r="A50" s="106"/>
      <c r="B50" s="4" t="s">
        <v>258</v>
      </c>
      <c r="C50" s="3">
        <f t="shared" ref="C50:C52" si="20">D50+E50+F50</f>
        <v>2.5</v>
      </c>
      <c r="D50" s="3">
        <v>0.5</v>
      </c>
      <c r="E50" s="3">
        <v>2</v>
      </c>
      <c r="F50" s="3"/>
    </row>
    <row r="51" spans="1:6" ht="33" x14ac:dyDescent="0.25">
      <c r="A51" s="106"/>
      <c r="B51" s="4" t="s">
        <v>259</v>
      </c>
      <c r="C51" s="3">
        <f t="shared" si="20"/>
        <v>2.5</v>
      </c>
      <c r="D51" s="3">
        <v>0.5</v>
      </c>
      <c r="E51" s="3">
        <v>2</v>
      </c>
      <c r="F51" s="3"/>
    </row>
    <row r="52" spans="1:6" ht="33" x14ac:dyDescent="0.25">
      <c r="A52" s="106"/>
      <c r="B52" s="4" t="s">
        <v>260</v>
      </c>
      <c r="C52" s="3">
        <f t="shared" si="20"/>
        <v>2</v>
      </c>
      <c r="D52" s="3">
        <v>1</v>
      </c>
      <c r="E52" s="3">
        <v>1</v>
      </c>
      <c r="F52" s="3"/>
    </row>
    <row r="53" spans="1:6" ht="33" x14ac:dyDescent="0.25">
      <c r="A53" s="106">
        <v>8</v>
      </c>
      <c r="B53" s="2" t="s">
        <v>261</v>
      </c>
      <c r="C53" s="1">
        <f>SUM(C54:C55)</f>
        <v>3</v>
      </c>
      <c r="D53" s="1">
        <f t="shared" ref="D53:F53" si="21">SUM(D54:D55)</f>
        <v>1</v>
      </c>
      <c r="E53" s="1">
        <f t="shared" si="21"/>
        <v>2</v>
      </c>
      <c r="F53" s="1">
        <f t="shared" si="21"/>
        <v>0</v>
      </c>
    </row>
    <row r="54" spans="1:6" ht="33" x14ac:dyDescent="0.25">
      <c r="A54" s="106"/>
      <c r="B54" s="4" t="s">
        <v>262</v>
      </c>
      <c r="C54" s="3">
        <f>D54+E54+F54</f>
        <v>0</v>
      </c>
      <c r="D54" s="3"/>
      <c r="E54" s="3"/>
      <c r="F54" s="3"/>
    </row>
    <row r="55" spans="1:6" ht="33" x14ac:dyDescent="0.25">
      <c r="A55" s="106"/>
      <c r="B55" s="4" t="s">
        <v>263</v>
      </c>
      <c r="C55" s="3">
        <f>D55+E55+F55</f>
        <v>3</v>
      </c>
      <c r="D55" s="3">
        <v>1</v>
      </c>
      <c r="E55" s="3">
        <v>2</v>
      </c>
      <c r="F55" s="3"/>
    </row>
    <row r="56" spans="1:6" ht="16.5" x14ac:dyDescent="0.25">
      <c r="A56" s="104" t="s">
        <v>36</v>
      </c>
      <c r="B56" s="104"/>
      <c r="C56" s="1">
        <f t="shared" ref="C56:F56" si="22">C53+C48+C43+C39+C34+C30+C24+C18</f>
        <v>45</v>
      </c>
      <c r="D56" s="1">
        <f t="shared" si="22"/>
        <v>13</v>
      </c>
      <c r="E56" s="1">
        <f t="shared" si="22"/>
        <v>30</v>
      </c>
      <c r="F56" s="1">
        <f t="shared" si="22"/>
        <v>2</v>
      </c>
    </row>
  </sheetData>
  <mergeCells count="18">
    <mergeCell ref="A48:A52"/>
    <mergeCell ref="A53:A55"/>
    <mergeCell ref="A56:B56"/>
    <mergeCell ref="A18:A23"/>
    <mergeCell ref="A24:A29"/>
    <mergeCell ref="A30:A33"/>
    <mergeCell ref="A34:A37"/>
    <mergeCell ref="A39:A42"/>
    <mergeCell ref="A43:A46"/>
    <mergeCell ref="A1:A2"/>
    <mergeCell ref="B1:B2"/>
    <mergeCell ref="C1:F1"/>
    <mergeCell ref="A12:B12"/>
    <mergeCell ref="A15:A17"/>
    <mergeCell ref="B15:B17"/>
    <mergeCell ref="C15:F15"/>
    <mergeCell ref="D16:D17"/>
    <mergeCell ref="E16:E1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7"/>
  <sheetViews>
    <sheetView topLeftCell="A10" workbookViewId="0">
      <selection activeCell="W3" sqref="W3"/>
    </sheetView>
  </sheetViews>
  <sheetFormatPr defaultRowHeight="17.25" x14ac:dyDescent="0.3"/>
  <cols>
    <col min="1" max="1" width="5" customWidth="1"/>
    <col min="2" max="2" width="22.140625" customWidth="1"/>
    <col min="3" max="4" width="7.5703125" customWidth="1"/>
    <col min="5" max="5" width="7.7109375" customWidth="1"/>
    <col min="6" max="6" width="7.28515625" customWidth="1"/>
    <col min="7" max="7" width="6.85546875" customWidth="1"/>
    <col min="8" max="12" width="0" hidden="1" customWidth="1"/>
    <col min="13" max="13" width="2.5703125" customWidth="1"/>
    <col min="14" max="14" width="5" style="103" customWidth="1"/>
    <col min="15" max="15" width="22.140625" style="103" customWidth="1"/>
    <col min="16" max="16" width="5.5703125" style="103" customWidth="1"/>
    <col min="17" max="17" width="7.42578125" style="103" customWidth="1"/>
    <col min="18" max="18" width="7" style="103" customWidth="1"/>
    <col min="19" max="19" width="6" style="103" customWidth="1"/>
    <col min="20" max="20" width="5.85546875" style="103" customWidth="1"/>
  </cols>
  <sheetData>
    <row r="1" spans="1:25" ht="33" x14ac:dyDescent="0.25">
      <c r="A1" s="84" t="s">
        <v>0</v>
      </c>
      <c r="B1" s="2" t="s">
        <v>1</v>
      </c>
      <c r="C1" s="84">
        <v>28</v>
      </c>
      <c r="D1" s="84">
        <v>495</v>
      </c>
      <c r="E1" s="84">
        <v>212</v>
      </c>
      <c r="F1" s="84">
        <v>255</v>
      </c>
      <c r="G1" s="84">
        <v>28</v>
      </c>
      <c r="H1" s="94"/>
      <c r="I1" s="92"/>
      <c r="J1" s="92"/>
      <c r="K1" s="92"/>
      <c r="L1" s="97"/>
      <c r="M1" s="97"/>
      <c r="N1" s="84" t="s">
        <v>0</v>
      </c>
      <c r="O1" s="2" t="s">
        <v>1</v>
      </c>
      <c r="P1" s="84">
        <v>19</v>
      </c>
      <c r="Q1" s="84">
        <v>315</v>
      </c>
      <c r="R1" s="84">
        <v>149</v>
      </c>
      <c r="S1" s="84">
        <v>148</v>
      </c>
      <c r="T1" s="84">
        <v>18</v>
      </c>
    </row>
    <row r="2" spans="1:25" ht="16.5" x14ac:dyDescent="0.25">
      <c r="A2" s="3">
        <v>1</v>
      </c>
      <c r="B2" s="87" t="s">
        <v>2</v>
      </c>
      <c r="C2" s="3">
        <v>4</v>
      </c>
      <c r="D2" s="3">
        <v>75</v>
      </c>
      <c r="E2" s="3">
        <v>41</v>
      </c>
      <c r="F2" s="3">
        <v>29</v>
      </c>
      <c r="G2" s="3">
        <v>5</v>
      </c>
      <c r="H2" s="93"/>
      <c r="I2" s="91"/>
      <c r="J2" s="91"/>
      <c r="K2" s="91"/>
      <c r="L2" s="98"/>
      <c r="M2" s="98"/>
      <c r="N2" s="3">
        <v>1</v>
      </c>
      <c r="O2" s="87" t="s">
        <v>2</v>
      </c>
      <c r="P2" s="3">
        <v>2</v>
      </c>
      <c r="Q2" s="3">
        <v>30</v>
      </c>
      <c r="R2" s="3">
        <v>15</v>
      </c>
      <c r="S2" s="3">
        <v>13</v>
      </c>
      <c r="T2" s="3">
        <v>2</v>
      </c>
    </row>
    <row r="3" spans="1:25" ht="16.5" x14ac:dyDescent="0.25">
      <c r="A3" s="3">
        <v>2</v>
      </c>
      <c r="B3" s="87" t="s">
        <v>4</v>
      </c>
      <c r="C3" s="3">
        <v>2</v>
      </c>
      <c r="D3" s="3">
        <v>30</v>
      </c>
      <c r="E3" s="3">
        <v>18</v>
      </c>
      <c r="F3" s="3">
        <v>10</v>
      </c>
      <c r="G3" s="3">
        <v>2</v>
      </c>
      <c r="H3" s="93"/>
      <c r="I3" s="91"/>
      <c r="J3" s="91"/>
      <c r="K3" s="91"/>
      <c r="L3" s="98"/>
      <c r="M3" s="98"/>
      <c r="N3" s="3">
        <v>2</v>
      </c>
      <c r="O3" s="87" t="s">
        <v>4</v>
      </c>
      <c r="P3" s="3">
        <v>1</v>
      </c>
      <c r="Q3" s="3">
        <v>15</v>
      </c>
      <c r="R3" s="3">
        <v>9</v>
      </c>
      <c r="S3" s="3">
        <v>5</v>
      </c>
      <c r="T3" s="3">
        <v>1</v>
      </c>
    </row>
    <row r="4" spans="1:25" ht="22.5" customHeight="1" x14ac:dyDescent="0.25">
      <c r="A4" s="3">
        <v>3</v>
      </c>
      <c r="B4" s="87" t="s">
        <v>276</v>
      </c>
      <c r="C4" s="3">
        <v>2</v>
      </c>
      <c r="D4" s="3">
        <v>60</v>
      </c>
      <c r="E4" s="3">
        <v>5</v>
      </c>
      <c r="F4" s="3">
        <v>51</v>
      </c>
      <c r="G4" s="3">
        <v>4</v>
      </c>
      <c r="H4" s="93"/>
      <c r="I4" s="91"/>
      <c r="J4" s="91"/>
      <c r="K4" s="91"/>
      <c r="L4" s="98"/>
      <c r="M4" s="98"/>
      <c r="N4" s="3">
        <v>3</v>
      </c>
      <c r="O4" s="87" t="s">
        <v>6</v>
      </c>
      <c r="P4" s="3">
        <v>1</v>
      </c>
      <c r="Q4" s="3">
        <v>30</v>
      </c>
      <c r="R4" s="3">
        <v>4</v>
      </c>
      <c r="S4" s="3">
        <v>24</v>
      </c>
      <c r="T4" s="3">
        <v>2</v>
      </c>
    </row>
    <row r="5" spans="1:25" ht="38.25" customHeight="1" x14ac:dyDescent="0.25">
      <c r="A5" s="3">
        <v>4</v>
      </c>
      <c r="B5" s="87" t="s">
        <v>277</v>
      </c>
      <c r="C5" s="3">
        <v>4</v>
      </c>
      <c r="D5" s="3">
        <v>75</v>
      </c>
      <c r="E5" s="3">
        <v>36</v>
      </c>
      <c r="F5" s="3">
        <v>35</v>
      </c>
      <c r="G5" s="3">
        <v>4</v>
      </c>
      <c r="H5" s="93"/>
      <c r="I5" s="91"/>
      <c r="J5" s="91"/>
      <c r="K5" s="91"/>
      <c r="L5" s="98"/>
      <c r="M5" s="98"/>
      <c r="N5" s="3">
        <v>4</v>
      </c>
      <c r="O5" s="87" t="s">
        <v>8</v>
      </c>
      <c r="P5" s="3">
        <v>3</v>
      </c>
      <c r="Q5" s="3">
        <v>45</v>
      </c>
      <c r="R5" s="3">
        <v>21</v>
      </c>
      <c r="S5" s="3">
        <v>21</v>
      </c>
      <c r="T5" s="3">
        <v>3</v>
      </c>
    </row>
    <row r="6" spans="1:25" ht="16.5" x14ac:dyDescent="0.25">
      <c r="A6" s="3">
        <v>5</v>
      </c>
      <c r="B6" s="87" t="s">
        <v>10</v>
      </c>
      <c r="C6" s="3">
        <v>4</v>
      </c>
      <c r="D6" s="3">
        <v>75</v>
      </c>
      <c r="E6" s="3">
        <v>15</v>
      </c>
      <c r="F6" s="3">
        <v>58</v>
      </c>
      <c r="G6" s="3">
        <v>2</v>
      </c>
      <c r="H6" s="93"/>
      <c r="I6" s="91"/>
      <c r="J6" s="91"/>
      <c r="K6" s="91"/>
      <c r="L6" s="98"/>
      <c r="M6" s="98"/>
      <c r="N6" s="3">
        <v>5</v>
      </c>
      <c r="O6" s="87" t="s">
        <v>264</v>
      </c>
      <c r="P6" s="3">
        <v>3</v>
      </c>
      <c r="Q6" s="3">
        <v>45</v>
      </c>
      <c r="R6" s="3">
        <v>15</v>
      </c>
      <c r="S6" s="3">
        <v>29</v>
      </c>
      <c r="T6" s="3">
        <v>1</v>
      </c>
    </row>
    <row r="7" spans="1:25" ht="16.5" x14ac:dyDescent="0.25">
      <c r="A7" s="3">
        <v>6</v>
      </c>
      <c r="B7" s="87" t="s">
        <v>12</v>
      </c>
      <c r="C7" s="3">
        <v>3</v>
      </c>
      <c r="D7" s="3">
        <v>40</v>
      </c>
      <c r="E7" s="3">
        <v>14</v>
      </c>
      <c r="F7" s="3">
        <v>24</v>
      </c>
      <c r="G7" s="3">
        <v>2</v>
      </c>
      <c r="H7" s="93"/>
      <c r="I7" s="91"/>
      <c r="J7" s="91"/>
      <c r="K7" s="91"/>
      <c r="L7" s="98"/>
      <c r="M7" s="98"/>
      <c r="N7" s="3">
        <v>6</v>
      </c>
      <c r="O7" s="87" t="s">
        <v>12</v>
      </c>
      <c r="P7" s="3">
        <v>3</v>
      </c>
      <c r="Q7" s="3">
        <v>60</v>
      </c>
      <c r="R7" s="3">
        <v>20</v>
      </c>
      <c r="S7" s="3">
        <v>30</v>
      </c>
      <c r="T7" s="3">
        <v>2</v>
      </c>
    </row>
    <row r="8" spans="1:25" ht="16.5" x14ac:dyDescent="0.25">
      <c r="A8" s="3">
        <v>7</v>
      </c>
      <c r="B8" s="87" t="s">
        <v>13</v>
      </c>
      <c r="C8" s="3">
        <v>3</v>
      </c>
      <c r="D8" s="3">
        <v>40</v>
      </c>
      <c r="E8" s="3">
        <v>14</v>
      </c>
      <c r="F8" s="3">
        <v>24</v>
      </c>
      <c r="G8" s="3">
        <v>2</v>
      </c>
      <c r="H8" s="93"/>
      <c r="I8" s="91"/>
      <c r="J8" s="91"/>
      <c r="K8" s="91"/>
      <c r="L8" s="98"/>
      <c r="M8" s="98"/>
      <c r="N8" s="3">
        <v>7</v>
      </c>
      <c r="O8" s="87" t="s">
        <v>13</v>
      </c>
      <c r="P8" s="3">
        <v>2</v>
      </c>
      <c r="Q8" s="3">
        <v>30</v>
      </c>
      <c r="R8" s="3">
        <v>10</v>
      </c>
      <c r="S8" s="3">
        <v>26</v>
      </c>
      <c r="T8" s="3">
        <v>2</v>
      </c>
    </row>
    <row r="9" spans="1:25" ht="16.5" x14ac:dyDescent="0.25">
      <c r="A9" s="3">
        <v>8</v>
      </c>
      <c r="B9" s="87" t="s">
        <v>55</v>
      </c>
      <c r="C9" s="3">
        <v>2</v>
      </c>
      <c r="D9" s="3">
        <v>40</v>
      </c>
      <c r="E9" s="3">
        <v>14</v>
      </c>
      <c r="F9" s="3">
        <v>24</v>
      </c>
      <c r="G9" s="3">
        <v>2</v>
      </c>
      <c r="H9" s="93"/>
      <c r="I9" s="91"/>
      <c r="J9" s="91"/>
      <c r="K9" s="91"/>
      <c r="L9" s="91"/>
      <c r="M9" s="91"/>
      <c r="N9" s="101"/>
      <c r="O9" s="101"/>
      <c r="P9" s="101"/>
      <c r="Q9" s="101"/>
      <c r="R9" s="101"/>
      <c r="S9" s="101"/>
      <c r="T9" s="101"/>
    </row>
    <row r="10" spans="1:25" ht="16.5" x14ac:dyDescent="0.25">
      <c r="A10" s="3">
        <v>9</v>
      </c>
      <c r="B10" s="87" t="s">
        <v>278</v>
      </c>
      <c r="C10" s="3">
        <v>4</v>
      </c>
      <c r="D10" s="3">
        <v>60</v>
      </c>
      <c r="E10" s="3">
        <v>55</v>
      </c>
      <c r="F10" s="3"/>
      <c r="G10" s="3">
        <v>5</v>
      </c>
      <c r="H10" s="93"/>
      <c r="I10" s="91"/>
      <c r="J10" s="91"/>
      <c r="K10" s="91"/>
      <c r="L10" s="91"/>
      <c r="M10" s="91"/>
      <c r="N10" s="3">
        <v>8</v>
      </c>
      <c r="O10" s="87" t="s">
        <v>14</v>
      </c>
      <c r="P10" s="3">
        <v>4</v>
      </c>
      <c r="Q10" s="3">
        <v>60</v>
      </c>
      <c r="R10" s="3">
        <v>55</v>
      </c>
      <c r="S10" s="3"/>
      <c r="T10" s="3">
        <v>5</v>
      </c>
    </row>
    <row r="11" spans="1:25" ht="49.5" x14ac:dyDescent="0.25">
      <c r="A11" s="84" t="s">
        <v>16</v>
      </c>
      <c r="B11" s="2" t="s">
        <v>17</v>
      </c>
      <c r="C11" s="84">
        <v>62</v>
      </c>
      <c r="D11" s="84">
        <v>1515</v>
      </c>
      <c r="E11" s="84">
        <v>417</v>
      </c>
      <c r="F11" s="84">
        <v>1050</v>
      </c>
      <c r="G11" s="84">
        <v>48</v>
      </c>
      <c r="H11" s="94">
        <f>H12+H22+H37</f>
        <v>62</v>
      </c>
      <c r="I11" s="94">
        <f t="shared" ref="I11:L11" si="0">I12+I22+I37</f>
        <v>1515</v>
      </c>
      <c r="J11" s="94">
        <f t="shared" si="0"/>
        <v>417</v>
      </c>
      <c r="K11" s="94">
        <f t="shared" si="0"/>
        <v>1050</v>
      </c>
      <c r="L11" s="94">
        <f t="shared" si="0"/>
        <v>48</v>
      </c>
      <c r="M11" s="94"/>
      <c r="N11" s="84" t="s">
        <v>16</v>
      </c>
      <c r="O11" s="2" t="s">
        <v>17</v>
      </c>
      <c r="P11" s="84">
        <v>36</v>
      </c>
      <c r="Q11" s="5">
        <v>930</v>
      </c>
      <c r="R11" s="5">
        <v>231</v>
      </c>
      <c r="S11" s="5">
        <v>675</v>
      </c>
      <c r="T11" s="5">
        <v>24</v>
      </c>
      <c r="U11">
        <f>U12+U22+U37</f>
        <v>36</v>
      </c>
      <c r="V11">
        <f t="shared" ref="V11:X11" si="1">V12+V22+V37</f>
        <v>930</v>
      </c>
      <c r="W11">
        <f t="shared" si="1"/>
        <v>231</v>
      </c>
      <c r="X11">
        <f t="shared" si="1"/>
        <v>675</v>
      </c>
      <c r="Y11">
        <f>Y12+Y22+Y37</f>
        <v>24</v>
      </c>
    </row>
    <row r="12" spans="1:25" ht="33" x14ac:dyDescent="0.25">
      <c r="A12" s="6" t="s">
        <v>18</v>
      </c>
      <c r="B12" s="11" t="s">
        <v>279</v>
      </c>
      <c r="C12" s="6">
        <v>18</v>
      </c>
      <c r="D12" s="6">
        <v>345</v>
      </c>
      <c r="E12" s="6">
        <v>177</v>
      </c>
      <c r="F12" s="6">
        <v>150</v>
      </c>
      <c r="G12" s="6">
        <v>18</v>
      </c>
      <c r="H12" s="95">
        <f>SUM(H13:H21)</f>
        <v>18</v>
      </c>
      <c r="I12" s="96">
        <f>SUM(D13:D21)</f>
        <v>345</v>
      </c>
      <c r="J12" s="96">
        <f t="shared" ref="J12:L12" si="2">SUM(E13:E21)</f>
        <v>177</v>
      </c>
      <c r="K12" s="96">
        <f t="shared" si="2"/>
        <v>150</v>
      </c>
      <c r="L12" s="96">
        <f t="shared" si="2"/>
        <v>18</v>
      </c>
      <c r="M12" s="96"/>
      <c r="N12" s="6" t="s">
        <v>18</v>
      </c>
      <c r="O12" s="11" t="s">
        <v>19</v>
      </c>
      <c r="P12" s="6">
        <v>10</v>
      </c>
      <c r="Q12" s="6">
        <v>195</v>
      </c>
      <c r="R12" s="6">
        <v>95</v>
      </c>
      <c r="S12" s="6">
        <v>90</v>
      </c>
      <c r="T12" s="6">
        <v>10</v>
      </c>
      <c r="U12">
        <f>SUM(U13:U21)</f>
        <v>10</v>
      </c>
      <c r="V12">
        <f>SUM(Q13:Q21)</f>
        <v>195</v>
      </c>
      <c r="W12">
        <f t="shared" ref="W12:Y12" si="3">SUM(R13:R21)</f>
        <v>95</v>
      </c>
      <c r="X12">
        <f t="shared" si="3"/>
        <v>90</v>
      </c>
      <c r="Y12">
        <f t="shared" si="3"/>
        <v>10</v>
      </c>
    </row>
    <row r="13" spans="1:25" ht="18.75" x14ac:dyDescent="0.25">
      <c r="A13" s="3">
        <v>10</v>
      </c>
      <c r="B13" s="87" t="s">
        <v>20</v>
      </c>
      <c r="C13" s="3">
        <v>2</v>
      </c>
      <c r="D13" s="3">
        <v>30</v>
      </c>
      <c r="E13" s="3">
        <v>28</v>
      </c>
      <c r="F13" s="3"/>
      <c r="G13" s="3">
        <v>2</v>
      </c>
      <c r="H13" s="93">
        <v>2</v>
      </c>
      <c r="I13" s="91"/>
      <c r="J13" s="91"/>
      <c r="K13" s="91"/>
      <c r="L13" s="91"/>
      <c r="M13" s="91"/>
      <c r="N13" s="3">
        <v>9</v>
      </c>
      <c r="O13" s="8" t="s">
        <v>20</v>
      </c>
      <c r="P13" s="3">
        <v>2</v>
      </c>
      <c r="Q13" s="3">
        <v>30</v>
      </c>
      <c r="R13" s="3">
        <v>28</v>
      </c>
      <c r="S13" s="3"/>
      <c r="T13" s="3">
        <v>2</v>
      </c>
      <c r="U13" s="99">
        <v>2</v>
      </c>
    </row>
    <row r="14" spans="1:25" ht="18.75" x14ac:dyDescent="0.25">
      <c r="A14" s="3">
        <v>11</v>
      </c>
      <c r="B14" s="87" t="s">
        <v>57</v>
      </c>
      <c r="C14" s="3">
        <v>2</v>
      </c>
      <c r="D14" s="3">
        <v>30</v>
      </c>
      <c r="E14" s="3">
        <v>28</v>
      </c>
      <c r="F14" s="3"/>
      <c r="G14" s="3">
        <v>2</v>
      </c>
      <c r="H14" s="93">
        <v>2</v>
      </c>
      <c r="I14" s="91"/>
      <c r="J14" s="91"/>
      <c r="K14" s="91"/>
      <c r="L14" s="91"/>
      <c r="M14" s="91"/>
      <c r="N14" s="3">
        <v>10</v>
      </c>
      <c r="O14" s="8" t="s">
        <v>57</v>
      </c>
      <c r="P14" s="3">
        <v>2</v>
      </c>
      <c r="Q14" s="3">
        <v>30</v>
      </c>
      <c r="R14" s="3">
        <v>28</v>
      </c>
      <c r="S14" s="3"/>
      <c r="T14" s="3">
        <v>2</v>
      </c>
      <c r="U14" s="99">
        <v>2</v>
      </c>
    </row>
    <row r="15" spans="1:25" ht="18.75" x14ac:dyDescent="0.25">
      <c r="A15" s="3">
        <v>12</v>
      </c>
      <c r="B15" s="87" t="s">
        <v>265</v>
      </c>
      <c r="C15" s="3" t="s">
        <v>280</v>
      </c>
      <c r="D15" s="3">
        <v>45</v>
      </c>
      <c r="E15" s="3">
        <v>13</v>
      </c>
      <c r="F15" s="3">
        <v>30</v>
      </c>
      <c r="G15" s="3">
        <v>2</v>
      </c>
      <c r="H15" s="93">
        <v>2</v>
      </c>
      <c r="I15" s="91"/>
      <c r="J15" s="91"/>
      <c r="K15" s="91"/>
      <c r="L15" s="91"/>
      <c r="M15" s="91"/>
      <c r="N15" s="3">
        <v>11</v>
      </c>
      <c r="O15" s="8" t="s">
        <v>265</v>
      </c>
      <c r="P15" s="3">
        <v>2</v>
      </c>
      <c r="Q15" s="3">
        <v>45</v>
      </c>
      <c r="R15" s="3">
        <v>13</v>
      </c>
      <c r="S15" s="3">
        <v>30</v>
      </c>
      <c r="T15" s="3">
        <v>2</v>
      </c>
      <c r="U15" s="99">
        <v>2</v>
      </c>
    </row>
    <row r="16" spans="1:25" ht="20.25" customHeight="1" x14ac:dyDescent="0.25">
      <c r="A16" s="3">
        <v>13</v>
      </c>
      <c r="B16" s="87" t="s">
        <v>266</v>
      </c>
      <c r="C16" s="3" t="s">
        <v>280</v>
      </c>
      <c r="D16" s="3">
        <v>45</v>
      </c>
      <c r="E16" s="3">
        <v>13</v>
      </c>
      <c r="F16" s="3">
        <v>30</v>
      </c>
      <c r="G16" s="3">
        <v>2</v>
      </c>
      <c r="H16" s="93">
        <v>2</v>
      </c>
      <c r="I16" s="91"/>
      <c r="J16" s="91"/>
      <c r="K16" s="91"/>
      <c r="L16" s="91"/>
      <c r="M16" s="91"/>
      <c r="N16" s="3">
        <v>12</v>
      </c>
      <c r="O16" s="8" t="s">
        <v>266</v>
      </c>
      <c r="P16" s="3">
        <v>2</v>
      </c>
      <c r="Q16" s="3">
        <v>45</v>
      </c>
      <c r="R16" s="3">
        <v>13</v>
      </c>
      <c r="S16" s="3">
        <v>30</v>
      </c>
      <c r="T16" s="3">
        <v>2</v>
      </c>
      <c r="U16" s="100">
        <v>2</v>
      </c>
    </row>
    <row r="17" spans="1:25" ht="33" x14ac:dyDescent="0.25">
      <c r="A17" s="3">
        <v>14</v>
      </c>
      <c r="B17" s="87" t="s">
        <v>267</v>
      </c>
      <c r="C17" s="3" t="s">
        <v>280</v>
      </c>
      <c r="D17" s="3">
        <v>45</v>
      </c>
      <c r="E17" s="3">
        <v>13</v>
      </c>
      <c r="F17" s="3">
        <v>30</v>
      </c>
      <c r="G17" s="3">
        <v>2</v>
      </c>
      <c r="H17" s="93">
        <v>2</v>
      </c>
      <c r="I17" s="91"/>
      <c r="J17" s="91"/>
      <c r="K17" s="91"/>
      <c r="L17" s="91"/>
      <c r="M17" s="91"/>
      <c r="N17" s="3">
        <v>13</v>
      </c>
      <c r="O17" s="8" t="s">
        <v>267</v>
      </c>
      <c r="P17" s="3">
        <v>2</v>
      </c>
      <c r="Q17" s="3">
        <v>45</v>
      </c>
      <c r="R17" s="3">
        <v>13</v>
      </c>
      <c r="S17" s="3">
        <v>30</v>
      </c>
      <c r="T17" s="3">
        <v>2</v>
      </c>
      <c r="U17" s="100">
        <v>2</v>
      </c>
    </row>
    <row r="18" spans="1:25" ht="16.5" x14ac:dyDescent="0.25">
      <c r="A18" s="3">
        <v>15</v>
      </c>
      <c r="B18" s="87" t="s">
        <v>281</v>
      </c>
      <c r="C18" s="3">
        <v>2</v>
      </c>
      <c r="D18" s="3">
        <v>30</v>
      </c>
      <c r="E18" s="3">
        <v>28</v>
      </c>
      <c r="F18" s="3"/>
      <c r="G18" s="3">
        <v>2</v>
      </c>
      <c r="H18" s="93">
        <v>2</v>
      </c>
      <c r="I18" s="91"/>
      <c r="J18" s="91"/>
      <c r="K18" s="91"/>
      <c r="L18" s="91"/>
      <c r="M18" s="91"/>
      <c r="N18" s="101"/>
      <c r="O18" s="101"/>
      <c r="P18" s="101"/>
      <c r="Q18" s="101"/>
      <c r="R18" s="101"/>
      <c r="S18" s="101"/>
      <c r="T18" s="101"/>
    </row>
    <row r="19" spans="1:25" ht="16.5" x14ac:dyDescent="0.25">
      <c r="A19" s="3">
        <v>16</v>
      </c>
      <c r="B19" s="87" t="s">
        <v>282</v>
      </c>
      <c r="C19" s="3" t="s">
        <v>280</v>
      </c>
      <c r="D19" s="3">
        <v>45</v>
      </c>
      <c r="E19" s="3">
        <v>13</v>
      </c>
      <c r="F19" s="3">
        <v>30</v>
      </c>
      <c r="G19" s="3">
        <v>2</v>
      </c>
      <c r="H19" s="93">
        <v>2</v>
      </c>
      <c r="I19" s="91"/>
      <c r="J19" s="91"/>
      <c r="K19" s="91"/>
      <c r="L19" s="91"/>
      <c r="M19" s="91"/>
      <c r="N19" s="101"/>
      <c r="O19" s="101"/>
      <c r="P19" s="101"/>
      <c r="Q19" s="101"/>
      <c r="R19" s="101"/>
      <c r="S19" s="101"/>
      <c r="T19" s="101"/>
    </row>
    <row r="20" spans="1:25" ht="33" x14ac:dyDescent="0.25">
      <c r="A20" s="3">
        <v>17</v>
      </c>
      <c r="B20" s="87" t="s">
        <v>283</v>
      </c>
      <c r="C20" s="3" t="s">
        <v>280</v>
      </c>
      <c r="D20" s="3">
        <v>45</v>
      </c>
      <c r="E20" s="3">
        <v>13</v>
      </c>
      <c r="F20" s="3">
        <v>30</v>
      </c>
      <c r="G20" s="3">
        <v>2</v>
      </c>
      <c r="H20" s="93">
        <v>2</v>
      </c>
      <c r="I20" s="91"/>
      <c r="J20" s="91"/>
      <c r="K20" s="91"/>
      <c r="L20" s="91"/>
      <c r="M20" s="91"/>
      <c r="N20" s="101"/>
      <c r="O20" s="101"/>
      <c r="P20" s="101"/>
      <c r="Q20" s="101"/>
      <c r="R20" s="101"/>
      <c r="S20" s="101"/>
      <c r="T20" s="101"/>
    </row>
    <row r="21" spans="1:25" ht="33" x14ac:dyDescent="0.25">
      <c r="A21" s="3">
        <v>18</v>
      </c>
      <c r="B21" s="87" t="s">
        <v>284</v>
      </c>
      <c r="C21" s="3">
        <v>2</v>
      </c>
      <c r="D21" s="3">
        <v>30</v>
      </c>
      <c r="E21" s="3">
        <v>28</v>
      </c>
      <c r="F21" s="3"/>
      <c r="G21" s="3">
        <v>2</v>
      </c>
      <c r="H21" s="93">
        <v>2</v>
      </c>
      <c r="I21" s="91"/>
      <c r="J21" s="91"/>
      <c r="K21" s="91"/>
      <c r="L21" s="91"/>
      <c r="M21" s="91"/>
      <c r="N21" s="101"/>
      <c r="O21" s="101"/>
      <c r="P21" s="101"/>
      <c r="Q21" s="101"/>
      <c r="R21" s="101"/>
      <c r="S21" s="101"/>
      <c r="T21" s="101"/>
    </row>
    <row r="22" spans="1:25" ht="33" x14ac:dyDescent="0.25">
      <c r="A22" s="6" t="s">
        <v>24</v>
      </c>
      <c r="B22" s="11" t="s">
        <v>25</v>
      </c>
      <c r="C22" s="6">
        <v>36</v>
      </c>
      <c r="D22" s="6">
        <v>990</v>
      </c>
      <c r="E22" s="6">
        <v>188</v>
      </c>
      <c r="F22" s="6">
        <v>780</v>
      </c>
      <c r="G22" s="6">
        <v>22</v>
      </c>
      <c r="H22" s="95">
        <f>SUM(H23:H36)</f>
        <v>36</v>
      </c>
      <c r="I22" s="96">
        <f>SUM(D23:D36)</f>
        <v>990</v>
      </c>
      <c r="J22" s="96">
        <f t="shared" ref="J22:L22" si="4">SUM(E23:E36)</f>
        <v>188</v>
      </c>
      <c r="K22" s="96">
        <f t="shared" si="4"/>
        <v>780</v>
      </c>
      <c r="L22" s="96">
        <f t="shared" si="4"/>
        <v>22</v>
      </c>
      <c r="M22" s="96"/>
      <c r="N22" s="6" t="s">
        <v>24</v>
      </c>
      <c r="O22" s="11" t="s">
        <v>25</v>
      </c>
      <c r="P22" s="6">
        <v>22</v>
      </c>
      <c r="Q22" s="6">
        <v>645</v>
      </c>
      <c r="R22" s="6">
        <v>110</v>
      </c>
      <c r="S22" s="6">
        <v>525</v>
      </c>
      <c r="T22" s="6">
        <v>10</v>
      </c>
      <c r="U22">
        <f>SUM(U23:U36)</f>
        <v>22</v>
      </c>
      <c r="V22">
        <f t="shared" ref="V22:Y22" si="5">SUM(Q23:Q36)</f>
        <v>645</v>
      </c>
      <c r="W22">
        <f t="shared" si="5"/>
        <v>110</v>
      </c>
      <c r="X22">
        <f t="shared" si="5"/>
        <v>525</v>
      </c>
      <c r="Y22">
        <f t="shared" si="5"/>
        <v>10</v>
      </c>
    </row>
    <row r="23" spans="1:25" ht="33" x14ac:dyDescent="0.25">
      <c r="A23" s="3">
        <v>19</v>
      </c>
      <c r="B23" s="87" t="s">
        <v>268</v>
      </c>
      <c r="C23" s="3" t="s">
        <v>285</v>
      </c>
      <c r="D23" s="3">
        <v>60</v>
      </c>
      <c r="E23" s="3">
        <v>28</v>
      </c>
      <c r="F23" s="3">
        <v>30</v>
      </c>
      <c r="G23" s="3">
        <v>2</v>
      </c>
      <c r="H23" s="93">
        <v>3</v>
      </c>
      <c r="I23" s="91"/>
      <c r="J23" s="91"/>
      <c r="K23" s="91"/>
      <c r="L23" s="91"/>
      <c r="M23" s="91"/>
      <c r="N23" s="3">
        <v>15</v>
      </c>
      <c r="O23" s="8" t="s">
        <v>268</v>
      </c>
      <c r="P23" s="3">
        <v>3</v>
      </c>
      <c r="Q23" s="3">
        <v>60</v>
      </c>
      <c r="R23" s="3">
        <v>28</v>
      </c>
      <c r="S23" s="3">
        <v>30</v>
      </c>
      <c r="T23" s="3">
        <v>2</v>
      </c>
      <c r="U23" s="99">
        <v>3</v>
      </c>
    </row>
    <row r="24" spans="1:25" x14ac:dyDescent="0.3">
      <c r="A24" s="3">
        <v>20</v>
      </c>
      <c r="B24" s="87" t="s">
        <v>286</v>
      </c>
      <c r="C24" s="3" t="s">
        <v>280</v>
      </c>
      <c r="D24" s="3">
        <v>45</v>
      </c>
      <c r="E24" s="3">
        <v>13</v>
      </c>
      <c r="F24" s="3">
        <v>30</v>
      </c>
      <c r="G24" s="3">
        <v>2</v>
      </c>
      <c r="H24" s="93">
        <v>2</v>
      </c>
      <c r="I24" s="91"/>
      <c r="J24" s="91"/>
      <c r="K24" s="91"/>
      <c r="L24" s="91"/>
      <c r="M24" s="91"/>
      <c r="N24" s="102"/>
      <c r="O24" s="102"/>
      <c r="P24" s="102"/>
      <c r="Q24" s="102"/>
      <c r="R24" s="102"/>
      <c r="S24" s="102"/>
      <c r="T24" s="102"/>
    </row>
    <row r="25" spans="1:25" ht="33" x14ac:dyDescent="0.3">
      <c r="A25" s="3">
        <v>21</v>
      </c>
      <c r="B25" s="87" t="s">
        <v>287</v>
      </c>
      <c r="C25" s="3" t="s">
        <v>280</v>
      </c>
      <c r="D25" s="3">
        <v>45</v>
      </c>
      <c r="E25" s="3">
        <v>13</v>
      </c>
      <c r="F25" s="3">
        <v>30</v>
      </c>
      <c r="G25" s="3">
        <v>2</v>
      </c>
      <c r="H25" s="93">
        <v>2</v>
      </c>
      <c r="I25" s="91"/>
      <c r="J25" s="91"/>
      <c r="K25" s="91"/>
      <c r="L25" s="91"/>
      <c r="M25" s="91"/>
      <c r="N25" s="102"/>
      <c r="O25" s="102"/>
      <c r="P25" s="102"/>
      <c r="Q25" s="102"/>
      <c r="R25" s="102"/>
      <c r="S25" s="102"/>
      <c r="T25" s="102"/>
    </row>
    <row r="26" spans="1:25" ht="49.5" x14ac:dyDescent="0.25">
      <c r="A26" s="3">
        <v>22</v>
      </c>
      <c r="B26" s="87" t="s">
        <v>269</v>
      </c>
      <c r="C26" s="3" t="s">
        <v>288</v>
      </c>
      <c r="D26" s="3">
        <v>75</v>
      </c>
      <c r="E26" s="3">
        <v>13</v>
      </c>
      <c r="F26" s="3">
        <v>60</v>
      </c>
      <c r="G26" s="3">
        <v>2</v>
      </c>
      <c r="H26" s="93">
        <v>3</v>
      </c>
      <c r="I26" s="91"/>
      <c r="J26" s="91"/>
      <c r="K26" s="91"/>
      <c r="L26" s="91"/>
      <c r="M26" s="91"/>
      <c r="N26" s="3">
        <v>16</v>
      </c>
      <c r="O26" s="8" t="s">
        <v>269</v>
      </c>
      <c r="P26" s="3">
        <v>3</v>
      </c>
      <c r="Q26" s="3">
        <v>75</v>
      </c>
      <c r="R26" s="3">
        <v>13</v>
      </c>
      <c r="S26" s="3">
        <v>60</v>
      </c>
      <c r="T26" s="3">
        <v>2</v>
      </c>
      <c r="U26" s="99">
        <v>3</v>
      </c>
    </row>
    <row r="27" spans="1:25" ht="33" x14ac:dyDescent="0.3">
      <c r="A27" s="3">
        <v>23</v>
      </c>
      <c r="B27" s="87" t="s">
        <v>289</v>
      </c>
      <c r="C27" s="3" t="s">
        <v>288</v>
      </c>
      <c r="D27" s="3">
        <v>75</v>
      </c>
      <c r="E27" s="3">
        <v>13</v>
      </c>
      <c r="F27" s="3">
        <v>60</v>
      </c>
      <c r="G27" s="3">
        <v>2</v>
      </c>
      <c r="H27" s="93">
        <v>3</v>
      </c>
      <c r="I27" s="91"/>
      <c r="J27" s="91"/>
      <c r="K27" s="91"/>
      <c r="L27" s="91"/>
      <c r="M27" s="91"/>
      <c r="N27" s="102"/>
      <c r="O27" s="102"/>
      <c r="P27" s="102"/>
      <c r="Q27" s="102"/>
      <c r="R27" s="102"/>
      <c r="S27" s="102"/>
      <c r="T27" s="102"/>
    </row>
    <row r="28" spans="1:25" ht="33" customHeight="1" x14ac:dyDescent="0.25">
      <c r="A28" s="3">
        <v>24</v>
      </c>
      <c r="B28" s="87" t="s">
        <v>270</v>
      </c>
      <c r="C28" s="3" t="s">
        <v>288</v>
      </c>
      <c r="D28" s="3">
        <v>75</v>
      </c>
      <c r="E28" s="3">
        <v>13</v>
      </c>
      <c r="F28" s="3">
        <v>60</v>
      </c>
      <c r="G28" s="3">
        <v>2</v>
      </c>
      <c r="H28" s="93">
        <v>3</v>
      </c>
      <c r="I28" s="91"/>
      <c r="J28" s="91"/>
      <c r="K28" s="91"/>
      <c r="L28" s="91"/>
      <c r="M28" s="91"/>
      <c r="N28" s="3">
        <v>17</v>
      </c>
      <c r="O28" s="8" t="s">
        <v>270</v>
      </c>
      <c r="P28" s="3">
        <v>3</v>
      </c>
      <c r="Q28" s="3">
        <v>75</v>
      </c>
      <c r="R28" s="3">
        <v>13</v>
      </c>
      <c r="S28" s="3">
        <v>60</v>
      </c>
      <c r="T28" s="3">
        <v>2</v>
      </c>
      <c r="U28" s="99">
        <v>3</v>
      </c>
    </row>
    <row r="29" spans="1:25" ht="31.5" customHeight="1" x14ac:dyDescent="0.25">
      <c r="A29" s="3">
        <v>25</v>
      </c>
      <c r="B29" s="87" t="s">
        <v>271</v>
      </c>
      <c r="C29" s="3" t="s">
        <v>285</v>
      </c>
      <c r="D29" s="3">
        <v>60</v>
      </c>
      <c r="E29" s="3">
        <v>28</v>
      </c>
      <c r="F29" s="3">
        <v>30</v>
      </c>
      <c r="G29" s="3">
        <v>2</v>
      </c>
      <c r="H29" s="93">
        <v>3</v>
      </c>
      <c r="I29" s="91"/>
      <c r="J29" s="91"/>
      <c r="K29" s="91"/>
      <c r="L29" s="91"/>
      <c r="M29" s="91"/>
      <c r="N29" s="3">
        <v>18</v>
      </c>
      <c r="O29" s="8" t="s">
        <v>271</v>
      </c>
      <c r="P29" s="3">
        <v>3</v>
      </c>
      <c r="Q29" s="3">
        <v>60</v>
      </c>
      <c r="R29" s="3">
        <v>28</v>
      </c>
      <c r="S29" s="3">
        <v>30</v>
      </c>
      <c r="T29" s="3">
        <v>2</v>
      </c>
      <c r="U29" s="99">
        <v>3</v>
      </c>
    </row>
    <row r="30" spans="1:25" ht="33" x14ac:dyDescent="0.25">
      <c r="A30" s="3">
        <v>26</v>
      </c>
      <c r="B30" s="87" t="s">
        <v>71</v>
      </c>
      <c r="C30" s="3" t="s">
        <v>280</v>
      </c>
      <c r="D30" s="3">
        <v>45</v>
      </c>
      <c r="E30" s="3">
        <v>13</v>
      </c>
      <c r="F30" s="3">
        <v>30</v>
      </c>
      <c r="G30" s="3">
        <v>2</v>
      </c>
      <c r="H30" s="93">
        <v>2</v>
      </c>
      <c r="I30" s="91"/>
      <c r="J30" s="91"/>
      <c r="K30" s="91"/>
      <c r="L30" s="91"/>
      <c r="M30" s="91"/>
      <c r="N30" s="101"/>
      <c r="O30" s="101"/>
      <c r="P30" s="101"/>
      <c r="Q30" s="101"/>
      <c r="R30" s="101"/>
      <c r="S30" s="101"/>
      <c r="T30" s="101"/>
    </row>
    <row r="31" spans="1:25" ht="33" x14ac:dyDescent="0.25">
      <c r="A31" s="3">
        <v>27</v>
      </c>
      <c r="B31" s="87" t="s">
        <v>272</v>
      </c>
      <c r="C31" s="3" t="s">
        <v>285</v>
      </c>
      <c r="D31" s="3">
        <v>60</v>
      </c>
      <c r="E31" s="3">
        <v>28</v>
      </c>
      <c r="F31" s="3">
        <v>30</v>
      </c>
      <c r="G31" s="3">
        <v>2</v>
      </c>
      <c r="H31" s="91">
        <v>3</v>
      </c>
      <c r="I31" s="91"/>
      <c r="J31" s="91"/>
      <c r="K31" s="91"/>
      <c r="L31" s="91"/>
      <c r="M31" s="91"/>
      <c r="N31" s="3">
        <v>19</v>
      </c>
      <c r="O31" s="8" t="s">
        <v>272</v>
      </c>
      <c r="P31" s="3">
        <v>3</v>
      </c>
      <c r="Q31" s="3">
        <v>60</v>
      </c>
      <c r="R31" s="3">
        <v>28</v>
      </c>
      <c r="S31" s="3">
        <v>30</v>
      </c>
      <c r="T31" s="3">
        <v>2</v>
      </c>
      <c r="U31" s="100">
        <v>3</v>
      </c>
    </row>
    <row r="32" spans="1:25" ht="16.5" x14ac:dyDescent="0.25">
      <c r="A32" s="3">
        <v>28</v>
      </c>
      <c r="B32" s="87" t="s">
        <v>290</v>
      </c>
      <c r="C32" s="3" t="s">
        <v>280</v>
      </c>
      <c r="D32" s="3">
        <v>45</v>
      </c>
      <c r="E32" s="3">
        <v>13</v>
      </c>
      <c r="F32" s="3">
        <v>30</v>
      </c>
      <c r="G32" s="3">
        <v>2</v>
      </c>
      <c r="H32" s="91">
        <v>2</v>
      </c>
      <c r="I32" s="91"/>
      <c r="J32" s="91"/>
      <c r="K32" s="91"/>
      <c r="L32" s="91"/>
      <c r="M32" s="91"/>
      <c r="N32" s="101"/>
      <c r="O32" s="101"/>
      <c r="P32" s="101"/>
      <c r="Q32" s="101"/>
      <c r="R32" s="101"/>
      <c r="S32" s="101"/>
      <c r="T32" s="101"/>
    </row>
    <row r="33" spans="1:25" ht="16.5" x14ac:dyDescent="0.25">
      <c r="A33" s="3">
        <v>29</v>
      </c>
      <c r="B33" s="87" t="s">
        <v>70</v>
      </c>
      <c r="C33" s="3" t="s">
        <v>280</v>
      </c>
      <c r="D33" s="3">
        <v>45</v>
      </c>
      <c r="E33" s="3">
        <v>13</v>
      </c>
      <c r="F33" s="3">
        <v>30</v>
      </c>
      <c r="G33" s="3">
        <v>2</v>
      </c>
      <c r="H33" s="91">
        <v>2</v>
      </c>
      <c r="I33" s="91"/>
      <c r="J33" s="91"/>
      <c r="K33" s="91"/>
      <c r="L33" s="91"/>
      <c r="M33" s="91"/>
      <c r="N33" s="101"/>
      <c r="O33" s="101"/>
      <c r="P33" s="101"/>
      <c r="Q33" s="101"/>
      <c r="R33" s="101"/>
      <c r="S33" s="101"/>
      <c r="T33" s="101"/>
    </row>
    <row r="34" spans="1:25" ht="49.5" x14ac:dyDescent="0.25">
      <c r="A34" s="3">
        <v>30</v>
      </c>
      <c r="B34" s="87" t="s">
        <v>273</v>
      </c>
      <c r="C34" s="3">
        <v>1</v>
      </c>
      <c r="D34" s="3">
        <v>45</v>
      </c>
      <c r="E34" s="3"/>
      <c r="F34" s="3">
        <v>45</v>
      </c>
      <c r="G34" s="3"/>
      <c r="H34" s="91">
        <v>1</v>
      </c>
      <c r="I34" s="91"/>
      <c r="J34" s="91"/>
      <c r="K34" s="91"/>
      <c r="L34" s="91"/>
      <c r="M34" s="91"/>
      <c r="N34" s="3">
        <v>20</v>
      </c>
      <c r="O34" s="8" t="s">
        <v>273</v>
      </c>
      <c r="P34" s="3">
        <v>1</v>
      </c>
      <c r="Q34" s="3">
        <v>45</v>
      </c>
      <c r="R34" s="3"/>
      <c r="S34" s="3">
        <v>45</v>
      </c>
      <c r="T34" s="3"/>
      <c r="U34" s="99">
        <v>1</v>
      </c>
    </row>
    <row r="35" spans="1:25" ht="49.5" x14ac:dyDescent="0.25">
      <c r="A35" s="3">
        <v>31</v>
      </c>
      <c r="B35" s="87" t="s">
        <v>291</v>
      </c>
      <c r="C35" s="3">
        <v>1</v>
      </c>
      <c r="D35" s="3">
        <v>45</v>
      </c>
      <c r="E35" s="3"/>
      <c r="F35" s="3">
        <v>45</v>
      </c>
      <c r="G35" s="3"/>
      <c r="H35" s="91">
        <v>1</v>
      </c>
      <c r="I35" s="91"/>
      <c r="J35" s="91"/>
      <c r="K35" s="91"/>
      <c r="L35" s="91"/>
      <c r="M35" s="91"/>
      <c r="N35" s="101"/>
      <c r="O35" s="101"/>
      <c r="P35" s="101"/>
      <c r="Q35" s="101"/>
      <c r="R35" s="101"/>
      <c r="S35" s="101"/>
      <c r="T35" s="101"/>
    </row>
    <row r="36" spans="1:25" ht="18.75" x14ac:dyDescent="0.25">
      <c r="A36" s="3">
        <v>32</v>
      </c>
      <c r="B36" s="87" t="s">
        <v>32</v>
      </c>
      <c r="C36" s="3">
        <v>6</v>
      </c>
      <c r="D36" s="3">
        <v>270</v>
      </c>
      <c r="E36" s="3"/>
      <c r="F36" s="3">
        <v>270</v>
      </c>
      <c r="G36" s="3"/>
      <c r="H36" s="91">
        <v>6</v>
      </c>
      <c r="I36" s="91"/>
      <c r="J36" s="91"/>
      <c r="K36" s="91"/>
      <c r="L36" s="91"/>
      <c r="M36" s="91"/>
      <c r="N36" s="3">
        <v>21</v>
      </c>
      <c r="O36" s="8" t="s">
        <v>32</v>
      </c>
      <c r="P36" s="3">
        <v>6</v>
      </c>
      <c r="Q36" s="3">
        <v>270</v>
      </c>
      <c r="R36" s="3"/>
      <c r="S36" s="3">
        <v>270</v>
      </c>
      <c r="T36" s="3"/>
      <c r="U36" s="99">
        <v>6</v>
      </c>
    </row>
    <row r="37" spans="1:25" ht="23.25" customHeight="1" x14ac:dyDescent="0.25">
      <c r="A37" s="6" t="s">
        <v>34</v>
      </c>
      <c r="B37" s="11" t="s">
        <v>129</v>
      </c>
      <c r="C37" s="6">
        <v>8</v>
      </c>
      <c r="D37" s="6">
        <v>180</v>
      </c>
      <c r="E37" s="6">
        <v>52</v>
      </c>
      <c r="F37" s="6">
        <v>120</v>
      </c>
      <c r="G37" s="3">
        <v>8</v>
      </c>
      <c r="H37" s="91">
        <f>SUM(H38:H41)</f>
        <v>8</v>
      </c>
      <c r="I37" s="91">
        <f>SUM(D38:D41)</f>
        <v>180</v>
      </c>
      <c r="J37" s="91">
        <f t="shared" ref="J37:L37" si="6">SUM(E38:E41)</f>
        <v>52</v>
      </c>
      <c r="K37" s="91">
        <f t="shared" si="6"/>
        <v>120</v>
      </c>
      <c r="L37" s="91">
        <f t="shared" si="6"/>
        <v>8</v>
      </c>
      <c r="M37" s="91"/>
      <c r="N37" s="6" t="s">
        <v>34</v>
      </c>
      <c r="O37" s="11" t="s">
        <v>35</v>
      </c>
      <c r="P37" s="6">
        <v>4</v>
      </c>
      <c r="Q37" s="6">
        <v>90</v>
      </c>
      <c r="R37" s="6">
        <v>26</v>
      </c>
      <c r="S37" s="6">
        <v>60</v>
      </c>
      <c r="T37" s="6">
        <v>4</v>
      </c>
      <c r="U37">
        <f>SUM(U38:U39)</f>
        <v>4</v>
      </c>
      <c r="V37">
        <f>SUM(Q38:Q39)</f>
        <v>90</v>
      </c>
      <c r="W37">
        <f t="shared" ref="W37:Y37" si="7">SUM(R38:R39)</f>
        <v>26</v>
      </c>
      <c r="X37">
        <f t="shared" si="7"/>
        <v>60</v>
      </c>
      <c r="Y37">
        <f t="shared" si="7"/>
        <v>4</v>
      </c>
    </row>
    <row r="38" spans="1:25" ht="18.75" x14ac:dyDescent="0.25">
      <c r="A38" s="3">
        <v>33</v>
      </c>
      <c r="B38" s="87" t="s">
        <v>274</v>
      </c>
      <c r="C38" s="3" t="s">
        <v>280</v>
      </c>
      <c r="D38" s="3">
        <v>45</v>
      </c>
      <c r="E38" s="3">
        <v>13</v>
      </c>
      <c r="F38" s="3">
        <v>30</v>
      </c>
      <c r="G38" s="3">
        <v>2</v>
      </c>
      <c r="H38" s="91">
        <v>2</v>
      </c>
      <c r="I38" s="91"/>
      <c r="J38" s="91"/>
      <c r="K38" s="91"/>
      <c r="L38" s="91"/>
      <c r="M38" s="91"/>
      <c r="N38" s="3">
        <v>22</v>
      </c>
      <c r="O38" s="87" t="s">
        <v>274</v>
      </c>
      <c r="P38" s="3">
        <v>2</v>
      </c>
      <c r="Q38" s="3">
        <v>45</v>
      </c>
      <c r="R38" s="3">
        <v>13</v>
      </c>
      <c r="S38" s="3">
        <v>30</v>
      </c>
      <c r="T38" s="3">
        <v>2</v>
      </c>
      <c r="U38" s="99">
        <v>2</v>
      </c>
    </row>
    <row r="39" spans="1:25" ht="33" x14ac:dyDescent="0.25">
      <c r="A39" s="3">
        <v>34</v>
      </c>
      <c r="B39" s="87" t="s">
        <v>275</v>
      </c>
      <c r="C39" s="3" t="s">
        <v>280</v>
      </c>
      <c r="D39" s="3">
        <v>45</v>
      </c>
      <c r="E39" s="3">
        <v>13</v>
      </c>
      <c r="F39" s="3">
        <v>30</v>
      </c>
      <c r="G39" s="3">
        <v>2</v>
      </c>
      <c r="H39" s="91">
        <v>2</v>
      </c>
      <c r="I39" s="91"/>
      <c r="J39" s="91"/>
      <c r="K39" s="91"/>
      <c r="L39" s="91"/>
      <c r="M39" s="91"/>
      <c r="N39" s="3">
        <v>23</v>
      </c>
      <c r="O39" s="87" t="s">
        <v>275</v>
      </c>
      <c r="P39" s="3">
        <v>2</v>
      </c>
      <c r="Q39" s="3">
        <v>45</v>
      </c>
      <c r="R39" s="3">
        <v>13</v>
      </c>
      <c r="S39" s="3">
        <v>30</v>
      </c>
      <c r="T39" s="3">
        <v>2</v>
      </c>
      <c r="U39" s="99">
        <v>2</v>
      </c>
    </row>
    <row r="40" spans="1:25" ht="16.5" x14ac:dyDescent="0.25">
      <c r="A40" s="3">
        <v>35</v>
      </c>
      <c r="B40" s="87" t="s">
        <v>27</v>
      </c>
      <c r="C40" s="3" t="s">
        <v>280</v>
      </c>
      <c r="D40" s="3">
        <v>45</v>
      </c>
      <c r="E40" s="3">
        <v>13</v>
      </c>
      <c r="F40" s="3">
        <v>30</v>
      </c>
      <c r="G40" s="3">
        <v>2</v>
      </c>
      <c r="H40" s="91">
        <v>2</v>
      </c>
      <c r="I40" s="91"/>
      <c r="J40" s="91"/>
      <c r="K40" s="91"/>
      <c r="L40" s="91"/>
      <c r="M40" s="91"/>
      <c r="N40" s="3">
        <v>24</v>
      </c>
      <c r="O40" s="87" t="s">
        <v>27</v>
      </c>
      <c r="P40" s="3">
        <v>2</v>
      </c>
      <c r="Q40" s="3">
        <v>45</v>
      </c>
      <c r="R40" s="3">
        <v>13</v>
      </c>
      <c r="S40" s="3">
        <v>30</v>
      </c>
      <c r="T40" s="3">
        <v>2</v>
      </c>
    </row>
    <row r="41" spans="1:25" x14ac:dyDescent="0.3">
      <c r="A41" s="3">
        <v>36</v>
      </c>
      <c r="B41" s="87" t="s">
        <v>74</v>
      </c>
      <c r="C41" s="3" t="s">
        <v>280</v>
      </c>
      <c r="D41" s="3">
        <v>45</v>
      </c>
      <c r="E41" s="3">
        <v>13</v>
      </c>
      <c r="F41" s="3">
        <v>30</v>
      </c>
      <c r="G41" s="3">
        <v>2</v>
      </c>
      <c r="H41" s="91">
        <v>2</v>
      </c>
      <c r="I41" s="91"/>
      <c r="J41" s="91"/>
      <c r="K41" s="91"/>
      <c r="L41" s="91"/>
      <c r="M41" s="91"/>
      <c r="N41" s="102"/>
      <c r="O41" s="102"/>
      <c r="P41" s="102"/>
      <c r="Q41" s="102"/>
      <c r="R41" s="102"/>
      <c r="S41" s="102"/>
      <c r="T41" s="102"/>
    </row>
    <row r="42" spans="1:25" x14ac:dyDescent="0.3">
      <c r="A42" s="3">
        <v>37</v>
      </c>
      <c r="B42" s="87" t="s">
        <v>292</v>
      </c>
      <c r="C42" s="3" t="s">
        <v>280</v>
      </c>
      <c r="D42" s="3">
        <v>45</v>
      </c>
      <c r="E42" s="3">
        <v>13</v>
      </c>
      <c r="F42" s="3">
        <v>30</v>
      </c>
      <c r="G42" s="3">
        <v>2</v>
      </c>
      <c r="H42" s="91"/>
      <c r="I42" s="91"/>
      <c r="J42" s="91"/>
      <c r="K42" s="91"/>
      <c r="L42" s="91"/>
      <c r="M42" s="91"/>
      <c r="N42" s="102"/>
      <c r="O42" s="102"/>
      <c r="P42" s="102"/>
      <c r="Q42" s="102"/>
      <c r="R42" s="102"/>
      <c r="S42" s="102"/>
      <c r="T42" s="102"/>
    </row>
    <row r="43" spans="1:25" x14ac:dyDescent="0.3">
      <c r="A43" s="3">
        <v>38</v>
      </c>
      <c r="B43" s="87" t="s">
        <v>29</v>
      </c>
      <c r="C43" s="3" t="s">
        <v>280</v>
      </c>
      <c r="D43" s="3">
        <v>45</v>
      </c>
      <c r="E43" s="3">
        <v>13</v>
      </c>
      <c r="F43" s="3">
        <v>30</v>
      </c>
      <c r="G43" s="3">
        <v>2</v>
      </c>
      <c r="H43" s="91"/>
      <c r="I43" s="91"/>
      <c r="J43" s="91"/>
      <c r="K43" s="91"/>
      <c r="L43" s="91"/>
      <c r="M43" s="91"/>
      <c r="N43" s="102"/>
      <c r="O43" s="102"/>
      <c r="P43" s="102"/>
      <c r="Q43" s="102"/>
      <c r="R43" s="102"/>
      <c r="S43" s="102"/>
      <c r="T43" s="102"/>
    </row>
    <row r="44" spans="1:25" ht="16.5" x14ac:dyDescent="0.25">
      <c r="A44" s="104" t="s">
        <v>36</v>
      </c>
      <c r="B44" s="104"/>
      <c r="C44" s="84">
        <v>90</v>
      </c>
      <c r="D44" s="84">
        <v>2010</v>
      </c>
      <c r="E44" s="84">
        <v>629</v>
      </c>
      <c r="F44" s="84">
        <v>1305</v>
      </c>
      <c r="G44" s="84">
        <v>76</v>
      </c>
      <c r="H44" s="92">
        <f>H37+H22+H12+C1</f>
        <v>90</v>
      </c>
      <c r="I44" s="92">
        <f t="shared" ref="I44:L44" si="8">I37+I22+I12+D1</f>
        <v>2010</v>
      </c>
      <c r="J44" s="92">
        <f t="shared" si="8"/>
        <v>629</v>
      </c>
      <c r="K44" s="92">
        <f t="shared" si="8"/>
        <v>1305</v>
      </c>
      <c r="L44" s="92">
        <f t="shared" si="8"/>
        <v>76</v>
      </c>
      <c r="M44" s="92"/>
      <c r="N44" s="84"/>
      <c r="O44" s="2" t="s">
        <v>36</v>
      </c>
      <c r="P44" s="84">
        <v>55</v>
      </c>
      <c r="Q44" s="84">
        <v>1245</v>
      </c>
      <c r="R44" s="84">
        <v>380</v>
      </c>
      <c r="S44" s="84">
        <v>823</v>
      </c>
      <c r="T44" s="84">
        <v>42</v>
      </c>
      <c r="U44" s="83">
        <f>U11+P1</f>
        <v>55</v>
      </c>
      <c r="V44" s="83">
        <f>V11+Q1</f>
        <v>1245</v>
      </c>
      <c r="W44" s="83">
        <f t="shared" ref="W44:Y44" si="9">W11+R1</f>
        <v>380</v>
      </c>
      <c r="X44" s="83">
        <f t="shared" si="9"/>
        <v>823</v>
      </c>
      <c r="Y44" s="83">
        <f t="shared" si="9"/>
        <v>42</v>
      </c>
    </row>
    <row r="46" spans="1:25" x14ac:dyDescent="0.3">
      <c r="K46">
        <f>J44+L44</f>
        <v>705</v>
      </c>
      <c r="X46">
        <f>W44+Y44</f>
        <v>422</v>
      </c>
    </row>
    <row r="47" spans="1:25" x14ac:dyDescent="0.3">
      <c r="J47">
        <f>K44/I44</f>
        <v>0.64925373134328357</v>
      </c>
      <c r="W47">
        <f>X44/V44</f>
        <v>0.66104417670682736</v>
      </c>
    </row>
  </sheetData>
  <mergeCells count="1">
    <mergeCell ref="A44:B44"/>
  </mergeCells>
  <pageMargins left="0.17" right="0.17" top="0.19" bottom="0.17" header="0.17" footer="0.17"/>
  <pageSetup paperSize="9" scale="7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tabSelected="1" topLeftCell="A19" workbookViewId="0">
      <selection activeCell="Q22" sqref="Q22"/>
    </sheetView>
  </sheetViews>
  <sheetFormatPr defaultRowHeight="15" x14ac:dyDescent="0.25"/>
  <cols>
    <col min="1" max="1" width="6" customWidth="1"/>
    <col min="2" max="2" width="23.5703125" customWidth="1"/>
    <col min="3" max="3" width="8.140625" customWidth="1"/>
    <col min="4" max="5" width="8.5703125" customWidth="1"/>
    <col min="7" max="7" width="7.7109375" style="24" customWidth="1"/>
    <col min="8" max="8" width="4.42578125" style="24" customWidth="1"/>
    <col min="9" max="9" width="4.85546875" customWidth="1"/>
    <col min="10" max="10" width="23.5703125" customWidth="1"/>
    <col min="11" max="11" width="9.7109375" customWidth="1"/>
    <col min="12" max="12" width="8" customWidth="1"/>
    <col min="13" max="13" width="7.5703125" customWidth="1"/>
    <col min="14" max="14" width="7.42578125" customWidth="1"/>
    <col min="15" max="15" width="6.7109375" customWidth="1"/>
  </cols>
  <sheetData>
    <row r="1" spans="1:15" ht="33" x14ac:dyDescent="0.25">
      <c r="A1" s="88" t="s">
        <v>0</v>
      </c>
      <c r="B1" s="64" t="s">
        <v>1</v>
      </c>
      <c r="C1" s="65">
        <v>28</v>
      </c>
      <c r="D1" s="65">
        <f>SUM(D2:D10)</f>
        <v>495</v>
      </c>
      <c r="E1" s="65">
        <f t="shared" ref="E1:G1" si="0">SUM(E2:E10)</f>
        <v>212</v>
      </c>
      <c r="F1" s="65">
        <f t="shared" si="0"/>
        <v>255</v>
      </c>
      <c r="G1" s="65">
        <f t="shared" si="0"/>
        <v>28</v>
      </c>
      <c r="I1" s="88" t="s">
        <v>0</v>
      </c>
      <c r="J1" s="2" t="s">
        <v>1</v>
      </c>
      <c r="K1" s="88">
        <v>19</v>
      </c>
      <c r="L1" s="88">
        <v>315</v>
      </c>
      <c r="M1" s="88">
        <v>149</v>
      </c>
      <c r="N1" s="88">
        <v>148</v>
      </c>
      <c r="O1" s="88">
        <v>18</v>
      </c>
    </row>
    <row r="2" spans="1:15" ht="16.5" x14ac:dyDescent="0.25">
      <c r="A2" s="63">
        <v>1</v>
      </c>
      <c r="B2" s="90" t="s">
        <v>2</v>
      </c>
      <c r="C2" s="3">
        <v>4</v>
      </c>
      <c r="D2" s="3">
        <v>75</v>
      </c>
      <c r="E2" s="3">
        <v>41</v>
      </c>
      <c r="F2" s="3">
        <v>29</v>
      </c>
      <c r="G2" s="3">
        <v>5</v>
      </c>
      <c r="I2" s="3">
        <v>1</v>
      </c>
      <c r="J2" s="90" t="s">
        <v>2</v>
      </c>
      <c r="K2" s="3" t="s">
        <v>3</v>
      </c>
      <c r="L2" s="3">
        <v>30</v>
      </c>
      <c r="M2" s="3">
        <v>15</v>
      </c>
      <c r="N2" s="3">
        <v>13</v>
      </c>
      <c r="O2" s="3">
        <v>2</v>
      </c>
    </row>
    <row r="3" spans="1:15" ht="16.5" x14ac:dyDescent="0.25">
      <c r="A3" s="63">
        <v>2</v>
      </c>
      <c r="B3" s="90" t="s">
        <v>4</v>
      </c>
      <c r="C3" s="3">
        <v>2</v>
      </c>
      <c r="D3" s="3">
        <v>30</v>
      </c>
      <c r="E3" s="3">
        <v>18</v>
      </c>
      <c r="F3" s="3">
        <v>10</v>
      </c>
      <c r="G3" s="3">
        <v>2</v>
      </c>
      <c r="I3" s="3">
        <v>2</v>
      </c>
      <c r="J3" s="90" t="s">
        <v>4</v>
      </c>
      <c r="K3" s="3" t="s">
        <v>5</v>
      </c>
      <c r="L3" s="3">
        <v>15</v>
      </c>
      <c r="M3" s="3">
        <v>9</v>
      </c>
      <c r="N3" s="3">
        <v>5</v>
      </c>
      <c r="O3" s="3">
        <v>1</v>
      </c>
    </row>
    <row r="4" spans="1:15" ht="16.5" x14ac:dyDescent="0.25">
      <c r="A4" s="63">
        <v>3</v>
      </c>
      <c r="B4" s="90" t="s">
        <v>6</v>
      </c>
      <c r="C4" s="3">
        <v>2</v>
      </c>
      <c r="D4" s="3">
        <v>60</v>
      </c>
      <c r="E4" s="3">
        <v>5</v>
      </c>
      <c r="F4" s="3">
        <v>51</v>
      </c>
      <c r="G4" s="3">
        <v>4</v>
      </c>
      <c r="I4" s="3">
        <v>3</v>
      </c>
      <c r="J4" s="90" t="s">
        <v>6</v>
      </c>
      <c r="K4" s="3" t="s">
        <v>7</v>
      </c>
      <c r="L4" s="3">
        <v>30</v>
      </c>
      <c r="M4" s="3">
        <v>4</v>
      </c>
      <c r="N4" s="3">
        <v>24</v>
      </c>
      <c r="O4" s="3">
        <v>2</v>
      </c>
    </row>
    <row r="5" spans="1:15" ht="33" x14ac:dyDescent="0.25">
      <c r="A5" s="63">
        <v>4</v>
      </c>
      <c r="B5" s="90" t="s">
        <v>54</v>
      </c>
      <c r="C5" s="3">
        <v>4</v>
      </c>
      <c r="D5" s="3">
        <v>75</v>
      </c>
      <c r="E5" s="3">
        <v>36</v>
      </c>
      <c r="F5" s="3">
        <v>35</v>
      </c>
      <c r="G5" s="3">
        <v>4</v>
      </c>
      <c r="I5" s="3">
        <v>4</v>
      </c>
      <c r="J5" s="90" t="s">
        <v>8</v>
      </c>
      <c r="K5" s="3" t="s">
        <v>9</v>
      </c>
      <c r="L5" s="3">
        <v>45</v>
      </c>
      <c r="M5" s="3">
        <v>21</v>
      </c>
      <c r="N5" s="3">
        <v>21</v>
      </c>
      <c r="O5" s="3">
        <v>3</v>
      </c>
    </row>
    <row r="6" spans="1:15" ht="16.5" x14ac:dyDescent="0.25">
      <c r="A6" s="63">
        <v>5</v>
      </c>
      <c r="B6" s="90" t="s">
        <v>10</v>
      </c>
      <c r="C6" s="3">
        <v>4</v>
      </c>
      <c r="D6" s="3">
        <v>75</v>
      </c>
      <c r="E6" s="3">
        <v>15</v>
      </c>
      <c r="F6" s="3">
        <v>58</v>
      </c>
      <c r="G6" s="3">
        <v>2</v>
      </c>
      <c r="I6" s="3">
        <v>5</v>
      </c>
      <c r="J6" s="90" t="s">
        <v>10</v>
      </c>
      <c r="K6" s="3" t="s">
        <v>11</v>
      </c>
      <c r="L6" s="3">
        <v>45</v>
      </c>
      <c r="M6" s="3">
        <v>15</v>
      </c>
      <c r="N6" s="3">
        <v>29</v>
      </c>
      <c r="O6" s="3">
        <v>1</v>
      </c>
    </row>
    <row r="7" spans="1:15" ht="16.5" x14ac:dyDescent="0.25">
      <c r="A7" s="63">
        <v>6</v>
      </c>
      <c r="B7" s="90" t="s">
        <v>12</v>
      </c>
      <c r="C7" s="3">
        <v>3</v>
      </c>
      <c r="D7" s="3">
        <v>40</v>
      </c>
      <c r="E7" s="3">
        <v>14</v>
      </c>
      <c r="F7" s="3">
        <v>24</v>
      </c>
      <c r="G7" s="3">
        <v>2</v>
      </c>
      <c r="I7" s="3">
        <v>6</v>
      </c>
      <c r="J7" s="90" t="s">
        <v>12</v>
      </c>
      <c r="K7" s="3" t="s">
        <v>11</v>
      </c>
      <c r="L7" s="3">
        <v>60</v>
      </c>
      <c r="M7" s="3">
        <v>20</v>
      </c>
      <c r="N7" s="3">
        <v>30</v>
      </c>
      <c r="O7" s="3">
        <v>2</v>
      </c>
    </row>
    <row r="8" spans="1:15" ht="16.5" x14ac:dyDescent="0.25">
      <c r="A8" s="63">
        <v>7</v>
      </c>
      <c r="B8" s="90" t="s">
        <v>13</v>
      </c>
      <c r="C8" s="3">
        <v>3</v>
      </c>
      <c r="D8" s="3">
        <v>40</v>
      </c>
      <c r="E8" s="3">
        <v>14</v>
      </c>
      <c r="F8" s="3">
        <v>24</v>
      </c>
      <c r="G8" s="3">
        <v>2</v>
      </c>
      <c r="I8" s="3">
        <v>7</v>
      </c>
      <c r="J8" s="90" t="s">
        <v>13</v>
      </c>
      <c r="K8" s="3" t="s">
        <v>3</v>
      </c>
      <c r="L8" s="3">
        <v>30</v>
      </c>
      <c r="M8" s="3">
        <v>10</v>
      </c>
      <c r="N8" s="3">
        <v>26</v>
      </c>
      <c r="O8" s="3">
        <v>2</v>
      </c>
    </row>
    <row r="9" spans="1:15" ht="16.5" x14ac:dyDescent="0.25">
      <c r="A9" s="63">
        <v>8</v>
      </c>
      <c r="B9" s="90" t="s">
        <v>55</v>
      </c>
      <c r="C9" s="3">
        <v>2</v>
      </c>
      <c r="D9" s="3">
        <v>40</v>
      </c>
      <c r="E9" s="3">
        <v>14</v>
      </c>
      <c r="F9" s="3">
        <v>24</v>
      </c>
      <c r="G9" s="3">
        <v>2</v>
      </c>
      <c r="I9" s="3">
        <v>8</v>
      </c>
      <c r="J9" s="90" t="s">
        <v>14</v>
      </c>
      <c r="K9" s="3" t="s">
        <v>15</v>
      </c>
      <c r="L9" s="3">
        <v>60</v>
      </c>
      <c r="M9" s="3">
        <v>55</v>
      </c>
      <c r="N9" s="3"/>
      <c r="O9" s="3">
        <v>5</v>
      </c>
    </row>
    <row r="10" spans="1:15" ht="18.75" x14ac:dyDescent="0.25">
      <c r="A10" s="63">
        <v>9</v>
      </c>
      <c r="B10" s="90" t="s">
        <v>14</v>
      </c>
      <c r="C10" s="3">
        <v>4</v>
      </c>
      <c r="D10" s="3">
        <v>60</v>
      </c>
      <c r="E10" s="3">
        <v>55</v>
      </c>
      <c r="F10" s="3"/>
      <c r="G10" s="3">
        <v>5</v>
      </c>
      <c r="H10" s="32"/>
      <c r="I10" s="41"/>
      <c r="J10" s="42"/>
      <c r="K10" s="40"/>
      <c r="L10" s="40"/>
      <c r="M10" s="40"/>
      <c r="N10" s="40"/>
      <c r="O10" s="40"/>
    </row>
    <row r="11" spans="1:15" ht="33" x14ac:dyDescent="0.25">
      <c r="A11" s="38"/>
      <c r="B11" s="42" t="s">
        <v>17</v>
      </c>
      <c r="C11" s="40">
        <f>C12+C19+C31</f>
        <v>62</v>
      </c>
      <c r="D11" s="40">
        <f>D12+D19+D31</f>
        <v>1455</v>
      </c>
      <c r="E11" s="40">
        <f>E12+E19+E31</f>
        <v>491</v>
      </c>
      <c r="F11" s="40">
        <f>F12+F19+F31</f>
        <v>930</v>
      </c>
      <c r="G11" s="40">
        <f>G12+G19+G31</f>
        <v>34</v>
      </c>
      <c r="H11" s="39"/>
      <c r="I11" s="41" t="s">
        <v>16</v>
      </c>
      <c r="J11" s="42" t="s">
        <v>17</v>
      </c>
      <c r="K11" s="40">
        <f>K12+K19+K31</f>
        <v>36</v>
      </c>
      <c r="L11" s="40">
        <f>L12+L19+L31</f>
        <v>1065</v>
      </c>
      <c r="M11" s="40">
        <f>M12+M19+M31</f>
        <v>106</v>
      </c>
      <c r="N11" s="40">
        <f>N12+N19+N31</f>
        <v>945</v>
      </c>
      <c r="O11" s="40">
        <f>O12+O19+O31</f>
        <v>14</v>
      </c>
    </row>
    <row r="12" spans="1:15" ht="34.5" x14ac:dyDescent="0.25">
      <c r="A12" s="37" t="s">
        <v>18</v>
      </c>
      <c r="B12" s="66" t="s">
        <v>41</v>
      </c>
      <c r="C12" s="37">
        <f>SUM(C13:C18)</f>
        <v>16</v>
      </c>
      <c r="D12" s="37">
        <f>SUM(D13:D18)</f>
        <v>285</v>
      </c>
      <c r="E12" s="37">
        <f>SUM(E13:E18)</f>
        <v>183</v>
      </c>
      <c r="F12" s="37">
        <f>SUM(F13:F18)</f>
        <v>90</v>
      </c>
      <c r="G12" s="37">
        <f>SUM(G13:G18)</f>
        <v>12</v>
      </c>
      <c r="H12" s="22"/>
      <c r="I12" s="26" t="s">
        <v>18</v>
      </c>
      <c r="J12" s="7" t="s">
        <v>19</v>
      </c>
      <c r="K12" s="5">
        <f>SUM(K13:K18)</f>
        <v>10</v>
      </c>
      <c r="L12" s="5">
        <f>SUM(L13:L18)</f>
        <v>240</v>
      </c>
      <c r="M12" s="5">
        <f>SUM(M13:M18)</f>
        <v>54</v>
      </c>
      <c r="N12" s="5">
        <f>SUM(N13:N18)</f>
        <v>180</v>
      </c>
      <c r="O12" s="5">
        <f>SUM(O13:O18)</f>
        <v>6</v>
      </c>
    </row>
    <row r="13" spans="1:15" ht="18.75" x14ac:dyDescent="0.25">
      <c r="A13" s="19">
        <v>10</v>
      </c>
      <c r="B13" s="13" t="s">
        <v>20</v>
      </c>
      <c r="C13" s="3">
        <v>2</v>
      </c>
      <c r="D13" s="3">
        <f>SUM(E13:G13)</f>
        <v>30</v>
      </c>
      <c r="E13" s="43">
        <v>28</v>
      </c>
      <c r="F13" s="43">
        <v>0</v>
      </c>
      <c r="G13" s="43">
        <v>2</v>
      </c>
      <c r="H13" s="33"/>
      <c r="I13" s="27">
        <v>9</v>
      </c>
      <c r="J13" s="36" t="s">
        <v>20</v>
      </c>
      <c r="K13" s="9">
        <v>2</v>
      </c>
      <c r="L13" s="9">
        <f>SUM(M13:O13)</f>
        <v>30</v>
      </c>
      <c r="M13" s="9">
        <v>28</v>
      </c>
      <c r="N13" s="9">
        <v>0</v>
      </c>
      <c r="O13" s="9">
        <v>2</v>
      </c>
    </row>
    <row r="14" spans="1:15" ht="18.75" x14ac:dyDescent="0.25">
      <c r="A14" s="19">
        <v>11</v>
      </c>
      <c r="B14" s="13" t="s">
        <v>21</v>
      </c>
      <c r="C14" s="3">
        <v>3</v>
      </c>
      <c r="D14" s="3">
        <f t="shared" ref="D14:D16" si="1">SUM(E14:G14)</f>
        <v>60</v>
      </c>
      <c r="E14" s="43">
        <v>28</v>
      </c>
      <c r="F14" s="43">
        <v>30</v>
      </c>
      <c r="G14" s="43">
        <v>2</v>
      </c>
      <c r="H14" s="33"/>
      <c r="I14" s="27">
        <v>10</v>
      </c>
      <c r="J14" s="25" t="s">
        <v>21</v>
      </c>
      <c r="K14" s="9">
        <v>3</v>
      </c>
      <c r="L14" s="9">
        <f t="shared" ref="L14:L18" si="2">SUM(M14:O14)</f>
        <v>75</v>
      </c>
      <c r="M14" s="9">
        <v>13</v>
      </c>
      <c r="N14" s="9">
        <v>60</v>
      </c>
      <c r="O14" s="9">
        <v>2</v>
      </c>
    </row>
    <row r="15" spans="1:15" ht="49.5" x14ac:dyDescent="0.25">
      <c r="A15" s="19">
        <v>12</v>
      </c>
      <c r="B15" s="13" t="s">
        <v>42</v>
      </c>
      <c r="C15" s="3">
        <v>2</v>
      </c>
      <c r="D15" s="3">
        <f t="shared" si="1"/>
        <v>30</v>
      </c>
      <c r="E15" s="43">
        <v>28</v>
      </c>
      <c r="F15" s="43"/>
      <c r="G15" s="43">
        <v>2</v>
      </c>
      <c r="H15" s="33"/>
      <c r="I15" s="27">
        <v>11</v>
      </c>
      <c r="J15" s="52" t="s">
        <v>42</v>
      </c>
      <c r="K15" s="3">
        <v>2</v>
      </c>
      <c r="L15" s="9">
        <f t="shared" si="2"/>
        <v>60</v>
      </c>
      <c r="M15" s="43"/>
      <c r="N15" s="43">
        <v>60</v>
      </c>
      <c r="O15" s="43"/>
    </row>
    <row r="16" spans="1:15" ht="18.75" x14ac:dyDescent="0.25">
      <c r="A16" s="19">
        <v>13</v>
      </c>
      <c r="B16" s="90" t="s">
        <v>43</v>
      </c>
      <c r="C16" s="3">
        <v>2</v>
      </c>
      <c r="D16" s="3">
        <f t="shared" si="1"/>
        <v>30</v>
      </c>
      <c r="E16" s="43">
        <v>28</v>
      </c>
      <c r="F16" s="43">
        <v>0</v>
      </c>
      <c r="G16" s="43">
        <v>2</v>
      </c>
      <c r="H16" s="33"/>
      <c r="I16" s="27"/>
      <c r="J16" s="90"/>
      <c r="K16" s="3"/>
      <c r="L16" s="3"/>
      <c r="M16" s="43"/>
      <c r="N16" s="43"/>
      <c r="O16" s="43"/>
    </row>
    <row r="17" spans="1:15" ht="33" x14ac:dyDescent="0.25">
      <c r="A17" s="19">
        <v>14</v>
      </c>
      <c r="B17" s="13" t="s">
        <v>47</v>
      </c>
      <c r="C17" s="3">
        <v>3</v>
      </c>
      <c r="D17" s="3">
        <f>SUM(E17:G17)</f>
        <v>45</v>
      </c>
      <c r="E17" s="3">
        <v>43</v>
      </c>
      <c r="F17" s="3">
        <v>0</v>
      </c>
      <c r="G17" s="43">
        <v>2</v>
      </c>
      <c r="H17" s="33"/>
      <c r="I17" s="27"/>
      <c r="J17" s="25"/>
      <c r="K17" s="9"/>
      <c r="L17" s="9"/>
      <c r="M17" s="9"/>
      <c r="N17" s="9"/>
      <c r="O17" s="9"/>
    </row>
    <row r="18" spans="1:15" ht="18.75" x14ac:dyDescent="0.25">
      <c r="A18" s="19">
        <v>15</v>
      </c>
      <c r="B18" s="90" t="s">
        <v>45</v>
      </c>
      <c r="C18" s="43">
        <v>4</v>
      </c>
      <c r="D18" s="3">
        <f>SUM(E18:G18)</f>
        <v>90</v>
      </c>
      <c r="E18" s="43">
        <v>28</v>
      </c>
      <c r="F18" s="43">
        <v>60</v>
      </c>
      <c r="G18" s="43">
        <v>2</v>
      </c>
      <c r="H18" s="33"/>
      <c r="I18" s="27">
        <v>12</v>
      </c>
      <c r="J18" s="25" t="s">
        <v>45</v>
      </c>
      <c r="K18" s="29">
        <v>3</v>
      </c>
      <c r="L18" s="9">
        <f t="shared" si="2"/>
        <v>75</v>
      </c>
      <c r="M18" s="29">
        <v>13</v>
      </c>
      <c r="N18" s="29">
        <v>60</v>
      </c>
      <c r="O18" s="29">
        <v>2</v>
      </c>
    </row>
    <row r="19" spans="1:15" ht="51.75" x14ac:dyDescent="0.25">
      <c r="A19" s="18" t="s">
        <v>24</v>
      </c>
      <c r="B19" s="44" t="s">
        <v>44</v>
      </c>
      <c r="C19" s="5">
        <f>SUM(C20:C30)</f>
        <v>38</v>
      </c>
      <c r="D19" s="5">
        <f>SUM(D20:D30)</f>
        <v>1020</v>
      </c>
      <c r="E19" s="5">
        <f>SUM(E20:E30)</f>
        <v>224</v>
      </c>
      <c r="F19" s="5">
        <f>SUM(F20:F30)</f>
        <v>780</v>
      </c>
      <c r="G19" s="5">
        <f>SUM(G20:G30)</f>
        <v>16</v>
      </c>
      <c r="H19" s="22"/>
      <c r="I19" s="26" t="s">
        <v>24</v>
      </c>
      <c r="J19" s="7" t="s">
        <v>25</v>
      </c>
      <c r="K19" s="89">
        <f>SUM(K20:K30)</f>
        <v>22</v>
      </c>
      <c r="L19" s="89">
        <f>SUM(L20:L30)</f>
        <v>735</v>
      </c>
      <c r="M19" s="89">
        <f>SUM(M20:M30)</f>
        <v>26</v>
      </c>
      <c r="N19" s="89">
        <f>SUM(N20:N30)</f>
        <v>705</v>
      </c>
      <c r="O19" s="89">
        <f>SUM(O20:O30)</f>
        <v>4</v>
      </c>
    </row>
    <row r="20" spans="1:15" ht="18.75" x14ac:dyDescent="0.25">
      <c r="A20" s="20">
        <v>16</v>
      </c>
      <c r="B20" s="13" t="s">
        <v>27</v>
      </c>
      <c r="C20" s="3">
        <v>4</v>
      </c>
      <c r="D20" s="3">
        <f>SUM(E20:G20)</f>
        <v>90</v>
      </c>
      <c r="E20" s="43">
        <v>28</v>
      </c>
      <c r="F20" s="43">
        <v>60</v>
      </c>
      <c r="G20" s="43">
        <v>2</v>
      </c>
      <c r="H20" s="23"/>
      <c r="I20" s="27">
        <v>13</v>
      </c>
      <c r="J20" s="25" t="s">
        <v>27</v>
      </c>
      <c r="K20" s="9">
        <v>3</v>
      </c>
      <c r="L20" s="9">
        <f>SUM(M20:O20)</f>
        <v>90</v>
      </c>
      <c r="M20" s="9"/>
      <c r="N20" s="9">
        <v>90</v>
      </c>
      <c r="O20" s="9"/>
    </row>
    <row r="21" spans="1:15" ht="18.75" x14ac:dyDescent="0.25">
      <c r="A21" s="20">
        <v>17</v>
      </c>
      <c r="B21" s="13" t="s">
        <v>28</v>
      </c>
      <c r="C21" s="3">
        <v>4</v>
      </c>
      <c r="D21" s="3">
        <f t="shared" ref="D21:D30" si="3">SUM(E21:G21)</f>
        <v>90</v>
      </c>
      <c r="E21" s="43">
        <v>28</v>
      </c>
      <c r="F21" s="43">
        <v>60</v>
      </c>
      <c r="G21" s="43">
        <v>2</v>
      </c>
      <c r="H21" s="33"/>
      <c r="I21" s="27">
        <v>14</v>
      </c>
      <c r="J21" s="25" t="s">
        <v>28</v>
      </c>
      <c r="K21" s="9">
        <v>3</v>
      </c>
      <c r="L21" s="9">
        <f t="shared" ref="L21:L25" si="4">SUM(M21:O21)</f>
        <v>90</v>
      </c>
      <c r="M21" s="9"/>
      <c r="N21" s="9">
        <v>90</v>
      </c>
      <c r="O21" s="9"/>
    </row>
    <row r="22" spans="1:15" ht="18.75" x14ac:dyDescent="0.25">
      <c r="A22" s="20">
        <v>18</v>
      </c>
      <c r="B22" s="13" t="s">
        <v>29</v>
      </c>
      <c r="C22" s="3">
        <v>4</v>
      </c>
      <c r="D22" s="3">
        <f t="shared" si="3"/>
        <v>90</v>
      </c>
      <c r="E22" s="43">
        <v>28</v>
      </c>
      <c r="F22" s="43">
        <v>60</v>
      </c>
      <c r="G22" s="43">
        <v>2</v>
      </c>
      <c r="H22" s="33"/>
      <c r="I22" s="27">
        <v>15</v>
      </c>
      <c r="J22" s="25" t="s">
        <v>29</v>
      </c>
      <c r="K22" s="9">
        <v>3</v>
      </c>
      <c r="L22" s="9">
        <f t="shared" si="4"/>
        <v>90</v>
      </c>
      <c r="M22" s="9"/>
      <c r="N22" s="9">
        <v>90</v>
      </c>
      <c r="O22" s="9"/>
    </row>
    <row r="23" spans="1:15" ht="33" x14ac:dyDescent="0.25">
      <c r="A23" s="20">
        <v>19</v>
      </c>
      <c r="B23" s="13" t="s">
        <v>30</v>
      </c>
      <c r="C23" s="3">
        <v>4</v>
      </c>
      <c r="D23" s="3">
        <f t="shared" si="3"/>
        <v>90</v>
      </c>
      <c r="E23" s="43">
        <v>28</v>
      </c>
      <c r="F23" s="43">
        <v>60</v>
      </c>
      <c r="G23" s="43">
        <v>2</v>
      </c>
      <c r="H23" s="33"/>
      <c r="I23" s="27">
        <v>16</v>
      </c>
      <c r="J23" s="25" t="s">
        <v>30</v>
      </c>
      <c r="K23" s="9">
        <v>3</v>
      </c>
      <c r="L23" s="9">
        <f t="shared" si="4"/>
        <v>75</v>
      </c>
      <c r="M23" s="9">
        <v>13</v>
      </c>
      <c r="N23" s="9">
        <v>60</v>
      </c>
      <c r="O23" s="9">
        <v>2</v>
      </c>
    </row>
    <row r="24" spans="1:15" ht="49.5" x14ac:dyDescent="0.25">
      <c r="A24" s="20">
        <v>20</v>
      </c>
      <c r="B24" s="13" t="s">
        <v>46</v>
      </c>
      <c r="C24" s="3">
        <v>3</v>
      </c>
      <c r="D24" s="3">
        <f t="shared" si="3"/>
        <v>60</v>
      </c>
      <c r="E24" s="43">
        <v>28</v>
      </c>
      <c r="F24" s="43">
        <v>30</v>
      </c>
      <c r="G24" s="43">
        <v>2</v>
      </c>
      <c r="H24" s="33"/>
      <c r="I24" s="27"/>
      <c r="J24" s="36"/>
      <c r="K24" s="9"/>
      <c r="L24" s="9"/>
      <c r="M24" s="9"/>
      <c r="N24" s="9"/>
      <c r="O24" s="9"/>
    </row>
    <row r="25" spans="1:15" ht="18.75" x14ac:dyDescent="0.25">
      <c r="A25" s="20">
        <v>21</v>
      </c>
      <c r="B25" s="36" t="s">
        <v>31</v>
      </c>
      <c r="C25" s="43">
        <v>1</v>
      </c>
      <c r="D25" s="3">
        <f t="shared" si="3"/>
        <v>45</v>
      </c>
      <c r="E25" s="43"/>
      <c r="F25" s="43">
        <v>45</v>
      </c>
      <c r="G25" s="43"/>
      <c r="H25" s="33"/>
      <c r="I25" s="27">
        <v>17</v>
      </c>
      <c r="J25" s="36" t="s">
        <v>31</v>
      </c>
      <c r="K25" s="9">
        <v>1</v>
      </c>
      <c r="L25" s="9">
        <f t="shared" si="4"/>
        <v>45</v>
      </c>
      <c r="M25" s="9"/>
      <c r="N25" s="9">
        <v>45</v>
      </c>
      <c r="O25" s="9"/>
    </row>
    <row r="26" spans="1:15" ht="18.75" x14ac:dyDescent="0.25">
      <c r="A26" s="20">
        <v>22</v>
      </c>
      <c r="B26" s="36" t="s">
        <v>53</v>
      </c>
      <c r="C26" s="43">
        <v>1</v>
      </c>
      <c r="D26" s="3">
        <f t="shared" si="3"/>
        <v>45</v>
      </c>
      <c r="E26" s="43"/>
      <c r="F26" s="43">
        <v>45</v>
      </c>
      <c r="G26" s="43"/>
      <c r="H26" s="33"/>
      <c r="I26" s="27"/>
      <c r="J26" s="35"/>
      <c r="K26" s="35"/>
      <c r="L26" s="9"/>
      <c r="M26" s="35"/>
      <c r="N26" s="35"/>
      <c r="O26" s="35"/>
    </row>
    <row r="27" spans="1:15" ht="33" x14ac:dyDescent="0.25">
      <c r="A27" s="20">
        <v>23</v>
      </c>
      <c r="B27" s="13" t="s">
        <v>48</v>
      </c>
      <c r="C27" s="3">
        <v>3</v>
      </c>
      <c r="D27" s="3">
        <f t="shared" si="3"/>
        <v>60</v>
      </c>
      <c r="E27" s="3">
        <v>28</v>
      </c>
      <c r="F27" s="3">
        <v>30</v>
      </c>
      <c r="G27" s="43">
        <v>2</v>
      </c>
      <c r="H27" s="33"/>
      <c r="I27" s="28">
        <v>18</v>
      </c>
      <c r="J27" s="52" t="s">
        <v>48</v>
      </c>
      <c r="K27" s="20">
        <v>3</v>
      </c>
      <c r="L27" s="20">
        <f t="shared" ref="L27" si="5">SUM(M27:O27)</f>
        <v>75</v>
      </c>
      <c r="M27" s="20">
        <v>13</v>
      </c>
      <c r="N27" s="20">
        <v>60</v>
      </c>
      <c r="O27" s="29">
        <v>2</v>
      </c>
    </row>
    <row r="28" spans="1:15" ht="18.75" x14ac:dyDescent="0.25">
      <c r="A28" s="20">
        <v>24</v>
      </c>
      <c r="B28" s="13" t="s">
        <v>49</v>
      </c>
      <c r="C28" s="3">
        <v>4</v>
      </c>
      <c r="D28" s="3">
        <f t="shared" si="3"/>
        <v>90</v>
      </c>
      <c r="E28" s="3">
        <v>28</v>
      </c>
      <c r="F28" s="3">
        <v>60</v>
      </c>
      <c r="G28" s="43">
        <v>2</v>
      </c>
      <c r="H28" s="33"/>
      <c r="I28" s="28"/>
      <c r="J28" s="35"/>
      <c r="K28" s="35"/>
      <c r="L28" s="35"/>
      <c r="M28" s="35"/>
      <c r="N28" s="35"/>
      <c r="O28" s="35"/>
    </row>
    <row r="29" spans="1:15" ht="33" x14ac:dyDescent="0.25">
      <c r="A29" s="20">
        <v>25</v>
      </c>
      <c r="B29" s="13" t="s">
        <v>50</v>
      </c>
      <c r="C29" s="3">
        <v>4</v>
      </c>
      <c r="D29" s="3">
        <f t="shared" si="3"/>
        <v>90</v>
      </c>
      <c r="E29" s="3">
        <v>28</v>
      </c>
      <c r="F29" s="3">
        <v>60</v>
      </c>
      <c r="G29" s="43">
        <v>2</v>
      </c>
      <c r="H29" s="34"/>
      <c r="I29" s="14"/>
      <c r="J29" s="35"/>
      <c r="K29" s="35"/>
      <c r="L29" s="35"/>
      <c r="M29" s="35"/>
      <c r="N29" s="35"/>
      <c r="O29" s="35"/>
    </row>
    <row r="30" spans="1:15" ht="18.75" x14ac:dyDescent="0.25">
      <c r="A30" s="20">
        <v>26</v>
      </c>
      <c r="B30" s="36" t="s">
        <v>32</v>
      </c>
      <c r="C30" s="9">
        <v>6</v>
      </c>
      <c r="D30" s="9">
        <f t="shared" si="3"/>
        <v>270</v>
      </c>
      <c r="E30" s="9"/>
      <c r="F30" s="9">
        <v>270</v>
      </c>
      <c r="G30" s="43"/>
      <c r="H30" s="33"/>
      <c r="I30" s="27">
        <v>19</v>
      </c>
      <c r="J30" s="36" t="s">
        <v>32</v>
      </c>
      <c r="K30" s="9">
        <v>6</v>
      </c>
      <c r="L30" s="9">
        <f>SUM(M30:O30)</f>
        <v>270</v>
      </c>
      <c r="M30" s="9"/>
      <c r="N30" s="9">
        <v>270</v>
      </c>
      <c r="O30" s="9"/>
    </row>
    <row r="31" spans="1:15" ht="18.75" x14ac:dyDescent="0.25">
      <c r="A31" s="20"/>
      <c r="B31" s="13" t="s">
        <v>52</v>
      </c>
      <c r="C31" s="88">
        <f>C32+C33+C35</f>
        <v>8</v>
      </c>
      <c r="D31" s="88">
        <f>D32+D33+D35</f>
        <v>150</v>
      </c>
      <c r="E31" s="88">
        <f>E32+E33+E35</f>
        <v>84</v>
      </c>
      <c r="F31" s="88">
        <f>F32+F33+F35</f>
        <v>60</v>
      </c>
      <c r="G31" s="88">
        <f>G32+G33+G35</f>
        <v>6</v>
      </c>
      <c r="H31" s="30"/>
      <c r="I31" s="35"/>
      <c r="J31" s="11" t="s">
        <v>35</v>
      </c>
      <c r="K31" s="5">
        <f>SUM(K32:K33)</f>
        <v>4</v>
      </c>
      <c r="L31" s="5">
        <f t="shared" ref="L31:O31" si="6">SUM(L32:L33)</f>
        <v>90</v>
      </c>
      <c r="M31" s="5">
        <f t="shared" si="6"/>
        <v>26</v>
      </c>
      <c r="N31" s="5">
        <f t="shared" si="6"/>
        <v>60</v>
      </c>
      <c r="O31" s="5">
        <f t="shared" si="6"/>
        <v>4</v>
      </c>
    </row>
    <row r="32" spans="1:15" ht="33" x14ac:dyDescent="0.25">
      <c r="A32" s="20">
        <v>27</v>
      </c>
      <c r="B32" s="8" t="s">
        <v>26</v>
      </c>
      <c r="C32" s="9">
        <v>2</v>
      </c>
      <c r="D32" s="9">
        <f>SUM(E32:G32)</f>
        <v>30</v>
      </c>
      <c r="E32" s="9">
        <v>28</v>
      </c>
      <c r="F32" s="9">
        <v>0</v>
      </c>
      <c r="G32" s="9">
        <v>2</v>
      </c>
      <c r="H32" s="30"/>
      <c r="I32" s="48">
        <v>20</v>
      </c>
      <c r="J32" s="25" t="s">
        <v>26</v>
      </c>
      <c r="K32" s="9">
        <v>2</v>
      </c>
      <c r="L32" s="9">
        <f>SUM(M32:O32)</f>
        <v>45</v>
      </c>
      <c r="M32" s="9">
        <v>13</v>
      </c>
      <c r="N32" s="9">
        <v>30</v>
      </c>
      <c r="O32" s="9">
        <v>2</v>
      </c>
    </row>
    <row r="33" spans="1:16" ht="18.75" x14ac:dyDescent="0.25">
      <c r="A33" s="20">
        <v>28</v>
      </c>
      <c r="B33" s="90" t="s">
        <v>37</v>
      </c>
      <c r="C33" s="3">
        <v>2</v>
      </c>
      <c r="D33" s="3">
        <v>30</v>
      </c>
      <c r="E33" s="3">
        <v>28</v>
      </c>
      <c r="F33" s="3">
        <v>0</v>
      </c>
      <c r="G33" s="3">
        <v>2</v>
      </c>
      <c r="H33" s="30"/>
      <c r="I33" s="48">
        <v>21</v>
      </c>
      <c r="J33" s="25" t="s">
        <v>37</v>
      </c>
      <c r="K33" s="3">
        <v>2</v>
      </c>
      <c r="L33" s="9">
        <f t="shared" ref="L33:L34" si="7">SUM(M33:O33)</f>
        <v>45</v>
      </c>
      <c r="M33" s="3">
        <v>13</v>
      </c>
      <c r="N33" s="3">
        <v>30</v>
      </c>
      <c r="O33" s="3">
        <v>2</v>
      </c>
    </row>
    <row r="34" spans="1:16" ht="18.75" x14ac:dyDescent="0.25">
      <c r="A34" s="20">
        <v>29</v>
      </c>
      <c r="B34" s="13" t="s">
        <v>38</v>
      </c>
      <c r="C34" s="3">
        <v>2</v>
      </c>
      <c r="D34" s="3">
        <v>30</v>
      </c>
      <c r="E34" s="3">
        <v>28</v>
      </c>
      <c r="F34" s="3">
        <v>0</v>
      </c>
      <c r="G34" s="3">
        <v>2</v>
      </c>
      <c r="H34" s="30"/>
      <c r="I34" s="48">
        <v>22</v>
      </c>
      <c r="J34" s="52" t="s">
        <v>38</v>
      </c>
      <c r="K34" s="3">
        <v>2</v>
      </c>
      <c r="L34" s="9">
        <f t="shared" si="7"/>
        <v>45</v>
      </c>
      <c r="M34" s="3">
        <v>13</v>
      </c>
      <c r="N34" s="3">
        <v>30</v>
      </c>
      <c r="O34" s="3">
        <v>2</v>
      </c>
    </row>
    <row r="35" spans="1:16" ht="18.75" x14ac:dyDescent="0.25">
      <c r="A35" s="20">
        <v>31</v>
      </c>
      <c r="B35" s="45" t="s">
        <v>51</v>
      </c>
      <c r="C35" s="46">
        <v>4</v>
      </c>
      <c r="D35" s="46">
        <f>SUM(E35:G35)</f>
        <v>90</v>
      </c>
      <c r="E35" s="46">
        <v>28</v>
      </c>
      <c r="F35" s="46">
        <v>60</v>
      </c>
      <c r="G35" s="47">
        <v>2</v>
      </c>
      <c r="H35" s="30"/>
    </row>
    <row r="36" spans="1:16" ht="18.75" x14ac:dyDescent="0.25">
      <c r="A36" s="21">
        <v>32</v>
      </c>
      <c r="B36" s="13" t="s">
        <v>40</v>
      </c>
      <c r="C36" s="3">
        <v>4</v>
      </c>
      <c r="D36" s="46">
        <f>SUM(E36:G36)</f>
        <v>90</v>
      </c>
      <c r="E36" s="3">
        <v>28</v>
      </c>
      <c r="F36" s="3">
        <v>60</v>
      </c>
      <c r="G36" s="3">
        <v>2</v>
      </c>
      <c r="H36" s="30"/>
    </row>
    <row r="37" spans="1:16" ht="18.75" x14ac:dyDescent="0.25">
      <c r="A37" s="20"/>
      <c r="B37" s="16" t="s">
        <v>36</v>
      </c>
      <c r="C37" s="17">
        <f>C11+C1</f>
        <v>90</v>
      </c>
      <c r="D37" s="17">
        <f t="shared" ref="D37:G37" si="8">D11+D1</f>
        <v>1950</v>
      </c>
      <c r="E37" s="17">
        <f t="shared" si="8"/>
        <v>703</v>
      </c>
      <c r="F37" s="17">
        <f t="shared" si="8"/>
        <v>1185</v>
      </c>
      <c r="G37" s="17">
        <f t="shared" si="8"/>
        <v>62</v>
      </c>
      <c r="H37" s="30"/>
      <c r="I37" s="20"/>
      <c r="J37" s="16" t="s">
        <v>36</v>
      </c>
      <c r="K37" s="17">
        <f>K11+K1</f>
        <v>55</v>
      </c>
      <c r="L37" s="17">
        <f t="shared" ref="L37:O37" si="9">L11+L1</f>
        <v>1380</v>
      </c>
      <c r="M37" s="17">
        <f t="shared" si="9"/>
        <v>255</v>
      </c>
      <c r="N37" s="17">
        <f t="shared" si="9"/>
        <v>1093</v>
      </c>
      <c r="O37" s="17">
        <f t="shared" si="9"/>
        <v>32</v>
      </c>
    </row>
    <row r="38" spans="1:16" ht="18.75" x14ac:dyDescent="0.25">
      <c r="H38" s="30"/>
    </row>
    <row r="39" spans="1:16" ht="18.75" x14ac:dyDescent="0.25">
      <c r="F39">
        <f>F37/D37</f>
        <v>0.60769230769230764</v>
      </c>
      <c r="H39" s="31"/>
      <c r="P39">
        <f>O37+M37</f>
        <v>287</v>
      </c>
    </row>
    <row r="40" spans="1:16" x14ac:dyDescent="0.25">
      <c r="M40">
        <f>N37/L37</f>
        <v>0.79202898550724643</v>
      </c>
    </row>
    <row r="41" spans="1:16" x14ac:dyDescent="0.25">
      <c r="G4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Sheet1</vt:lpstr>
      <vt:lpstr>khachsan</vt:lpstr>
      <vt:lpstr>luhanh</vt:lpstr>
      <vt:lpstr>TRUYENTHONG</vt:lpstr>
      <vt:lpstr>DOHOA</vt:lpstr>
      <vt:lpstr>Sheet2</vt:lpstr>
      <vt:lpstr>Sheet3</vt:lpstr>
      <vt:lpstr>khachsandieuchinh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ha-dt</cp:lastModifiedBy>
  <cp:lastPrinted>2020-02-05T01:42:03Z</cp:lastPrinted>
  <dcterms:created xsi:type="dcterms:W3CDTF">2019-12-23T03:03:03Z</dcterms:created>
  <dcterms:modified xsi:type="dcterms:W3CDTF">2020-03-23T03:45:47Z</dcterms:modified>
</cp:coreProperties>
</file>